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J - Óli Jákup Jacobsen\"/>
    </mc:Choice>
  </mc:AlternateContent>
  <xr:revisionPtr revIDLastSave="0" documentId="8_{F6746F6B-8E4B-424B-B37F-AB7652799602}" xr6:coauthVersionLast="47" xr6:coauthVersionMax="47" xr10:uidLastSave="{00000000-0000-0000-0000-000000000000}"/>
  <bookViews>
    <workbookView xWindow="28815" yWindow="345" windowWidth="28740" windowHeight="14160" xr2:uid="{00000000-000D-0000-FFFF-FFFF00000000}"/>
  </bookViews>
  <sheets>
    <sheet name="2023" sheetId="3" r:id="rId1"/>
    <sheet name="2022" sheetId="2" r:id="rId2"/>
    <sheet name="2021" sheetId="1" r:id="rId3"/>
  </sheets>
  <definedNames>
    <definedName name="_xlnm._FilterDatabase" localSheetId="2" hidden="1">'2021'!$A$1:$H$1</definedName>
    <definedName name="_xlnm._FilterDatabase" localSheetId="1" hidden="1">'2022'!$A$1:$H$1</definedName>
    <definedName name="_xlnm._FilterDatabase" localSheetId="0" hidden="1">'2023'!$A$1:$K$1</definedName>
    <definedName name="web_query___2022_12_19T082408" localSheetId="0">'2023'!$A$2:$B$30</definedName>
    <definedName name="web_query___2022_12_19T082408.169" localSheetId="2">'2021'!$A$1:$B$30</definedName>
    <definedName name="web_query___2022_12_19T082408.169" localSheetId="1">'2022'!$A$1:$B$30</definedName>
    <definedName name="web_query___2022_12_19T082408.169" localSheetId="0">'2023'!$A$1:$B$29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3" l="1"/>
  <c r="K20" i="3"/>
  <c r="I27" i="3"/>
  <c r="K27" i="3" s="1"/>
  <c r="I2" i="3"/>
  <c r="K2" i="3" s="1"/>
  <c r="I24" i="3"/>
  <c r="K24" i="3" s="1"/>
  <c r="I4" i="3"/>
  <c r="K4" i="3" s="1"/>
  <c r="I14" i="3"/>
  <c r="K14" i="3" s="1"/>
  <c r="I22" i="3"/>
  <c r="I15" i="3"/>
  <c r="K15" i="3" s="1"/>
  <c r="I13" i="3"/>
  <c r="K13" i="3" s="1"/>
  <c r="I23" i="3"/>
  <c r="K23" i="3" s="1"/>
  <c r="I8" i="3"/>
  <c r="K8" i="3" s="1"/>
  <c r="I20" i="3"/>
  <c r="I28" i="3"/>
  <c r="K28" i="3" s="1"/>
  <c r="I29" i="3"/>
  <c r="K29" i="3" s="1"/>
  <c r="I12" i="3"/>
  <c r="K12" i="3" s="1"/>
  <c r="I11" i="3"/>
  <c r="K11" i="3" s="1"/>
  <c r="I6" i="3"/>
  <c r="K6" i="3" s="1"/>
  <c r="I25" i="3"/>
  <c r="K25" i="3" s="1"/>
  <c r="I16" i="3"/>
  <c r="K16" i="3" s="1"/>
  <c r="I30" i="3"/>
  <c r="K30" i="3" s="1"/>
  <c r="F26" i="3"/>
  <c r="I26" i="3" s="1"/>
  <c r="K26" i="3" s="1"/>
  <c r="F27" i="3"/>
  <c r="F2" i="3"/>
  <c r="F24" i="3"/>
  <c r="F4" i="3"/>
  <c r="F14" i="3"/>
  <c r="F9" i="3"/>
  <c r="I9" i="3" s="1"/>
  <c r="K9" i="3" s="1"/>
  <c r="F3" i="3"/>
  <c r="I3" i="3" s="1"/>
  <c r="K3" i="3" s="1"/>
  <c r="F5" i="3"/>
  <c r="I5" i="3" s="1"/>
  <c r="K5" i="3" s="1"/>
  <c r="F22" i="3"/>
  <c r="F15" i="3"/>
  <c r="F13" i="3"/>
  <c r="F23" i="3"/>
  <c r="F8" i="3"/>
  <c r="F21" i="3"/>
  <c r="I21" i="3" s="1"/>
  <c r="K21" i="3" s="1"/>
  <c r="F10" i="3"/>
  <c r="I10" i="3" s="1"/>
  <c r="K10" i="3" s="1"/>
  <c r="F7" i="3"/>
  <c r="I7" i="3" s="1"/>
  <c r="K7" i="3" s="1"/>
  <c r="F20" i="3"/>
  <c r="F28" i="3"/>
  <c r="F29" i="3"/>
  <c r="F12" i="3"/>
  <c r="F11" i="3"/>
  <c r="F19" i="3"/>
  <c r="I19" i="3" s="1"/>
  <c r="K19" i="3" s="1"/>
  <c r="F17" i="3"/>
  <c r="I17" i="3" s="1"/>
  <c r="K17" i="3" s="1"/>
  <c r="F18" i="3"/>
  <c r="I18" i="3" s="1"/>
  <c r="K18" i="3" s="1"/>
  <c r="F6" i="3"/>
  <c r="F25" i="3"/>
  <c r="F16" i="3"/>
  <c r="F30" i="3"/>
  <c r="F7" i="2"/>
  <c r="H7" i="2" s="1"/>
  <c r="F28" i="2"/>
  <c r="H28" i="2" s="1"/>
  <c r="F10" i="2"/>
  <c r="H10" i="2" s="1"/>
  <c r="F11" i="2"/>
  <c r="H11" i="2" s="1"/>
  <c r="F25" i="2"/>
  <c r="H25" i="2" s="1"/>
  <c r="F19" i="2"/>
  <c r="H19" i="2" s="1"/>
  <c r="F14" i="2"/>
  <c r="F23" i="2"/>
  <c r="H23" i="2" s="1"/>
  <c r="F24" i="2"/>
  <c r="H24" i="2" s="1"/>
  <c r="F9" i="2"/>
  <c r="H9" i="2" s="1"/>
  <c r="F8" i="2"/>
  <c r="H8" i="2" s="1"/>
  <c r="F13" i="2"/>
  <c r="H13" i="2" s="1"/>
  <c r="F16" i="2"/>
  <c r="H16" i="2" s="1"/>
  <c r="F27" i="2"/>
  <c r="H27" i="2" s="1"/>
  <c r="F15" i="2"/>
  <c r="H15" i="2" s="1"/>
  <c r="F6" i="2"/>
  <c r="H6" i="2" s="1"/>
  <c r="F18" i="2"/>
  <c r="H18" i="2" s="1"/>
  <c r="F20" i="2"/>
  <c r="H20" i="2" s="1"/>
  <c r="F30" i="2"/>
  <c r="H30" i="2" s="1"/>
  <c r="F17" i="2"/>
  <c r="H17" i="2" s="1"/>
  <c r="F12" i="2"/>
  <c r="H12" i="2" s="1"/>
  <c r="F26" i="2"/>
  <c r="H26" i="2" s="1"/>
  <c r="F29" i="2"/>
  <c r="H29" i="2" s="1"/>
  <c r="F3" i="2"/>
  <c r="H3" i="2" s="1"/>
  <c r="F21" i="2"/>
  <c r="H21" i="2" s="1"/>
  <c r="F22" i="2"/>
  <c r="H22" i="2" s="1"/>
  <c r="F4" i="2"/>
  <c r="H4" i="2" s="1"/>
  <c r="F2" i="2"/>
  <c r="H2" i="2" s="1"/>
  <c r="F5" i="2"/>
  <c r="H5" i="2" s="1"/>
  <c r="H14" i="2"/>
  <c r="F20" i="1"/>
  <c r="H20" i="1" s="1"/>
  <c r="F26" i="1"/>
  <c r="H26" i="1" s="1"/>
  <c r="F28" i="1"/>
  <c r="H28" i="1" s="1"/>
  <c r="F3" i="1"/>
  <c r="H3" i="1" s="1"/>
  <c r="F21" i="1"/>
  <c r="H21" i="1" s="1"/>
  <c r="F2" i="1"/>
  <c r="H2" i="1" s="1"/>
  <c r="F17" i="1"/>
  <c r="H17" i="1" s="1"/>
  <c r="F9" i="1"/>
  <c r="H9" i="1" s="1"/>
  <c r="F7" i="1"/>
  <c r="H7" i="1" s="1"/>
  <c r="F8" i="1"/>
  <c r="H8" i="1" s="1"/>
  <c r="F12" i="1"/>
  <c r="H12" i="1" s="1"/>
  <c r="F10" i="1"/>
  <c r="H10" i="1" s="1"/>
  <c r="F13" i="1"/>
  <c r="H13" i="1" s="1"/>
  <c r="F15" i="1"/>
  <c r="H15" i="1" s="1"/>
  <c r="F18" i="1"/>
  <c r="H18" i="1" s="1"/>
  <c r="F19" i="1"/>
  <c r="H19" i="1" s="1"/>
  <c r="F6" i="1"/>
  <c r="H6" i="1" s="1"/>
  <c r="F23" i="1"/>
  <c r="H23" i="1" s="1"/>
  <c r="F29" i="1"/>
  <c r="H29" i="1" s="1"/>
  <c r="F27" i="1"/>
  <c r="H27" i="1" s="1"/>
  <c r="F5" i="1"/>
  <c r="H5" i="1" s="1"/>
  <c r="F11" i="1"/>
  <c r="H11" i="1" s="1"/>
  <c r="F16" i="1"/>
  <c r="H16" i="1" s="1"/>
  <c r="F25" i="1"/>
  <c r="H25" i="1" s="1"/>
  <c r="F14" i="1"/>
  <c r="H14" i="1" s="1"/>
  <c r="F4" i="1"/>
  <c r="H4" i="1" s="1"/>
  <c r="F24" i="1"/>
  <c r="H24" i="1" s="1"/>
  <c r="F22" i="1"/>
  <c r="H22" i="1" s="1"/>
  <c r="F30" i="1"/>
  <c r="H30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ln60463\Downloads\web_query - 2022-12-19T082408.169.iqy" name="web_query - 2022-12-19T082408.169" type="4" refreshedVersion="8" background="1" saveData="1">
    <webPr sourceData="1" parsePre="1" consecutive="1" url="https://lks.gjaldstovan.gov.fo/rark/gl9.pl?ar=2022&amp;ikmd=einans&amp;listi=ts&amp;niv=grein&amp;pagesize=200&amp;rd=fld&amp;fmt=plain&amp;woh=1"/>
  </connection>
  <connection id="2" xr16:uid="{9D005BD2-3FBA-44E1-9597-11B4E2D5FA99}" odcFile="C:\Users\ln60463\Downloads\web_query - 2022-12-19T082408.169.iqy" name="web_query - 2022-12-19T082408.1691" type="4" refreshedVersion="8" background="1" saveData="1">
    <webPr sourceData="1" parsePre="1" consecutive="1" url="https://lks.gjaldstovan.gov.fo/rark/gl9.pl?ar=2022&amp;ikmd=einans&amp;listi=ts&amp;niv=grein&amp;pagesize=200&amp;rd=fld&amp;fmt=plain&amp;woh=1"/>
  </connection>
  <connection id="3" xr16:uid="{5B69544B-1B5E-4C6F-BBDA-EACD53E20BB8}" odcFile="C:\Users\ln60463\Downloads\web_query - 2022-12-19T082408.169.iqy" name="web_query - 2022-12-19T082408.16911" type="4" refreshedVersion="8" background="1" saveData="1">
    <webPr sourceData="1" parsePre="1" consecutive="1" url="https://lks.gjaldstovan.gov.fo/rark/gl9.pl?ar=2022&amp;ikmd=einans&amp;listi=ts&amp;niv=grein&amp;pagesize=200&amp;rd=fld&amp;fmt=plain&amp;woh=1"/>
  </connection>
  <connection id="4" xr16:uid="{0541453C-D00B-4786-9C82-8F2825568FB8}" odcFile="C:\Users\ln60463\Downloads\web_query - 2022-12-19T082408.169.iqy" name="web_query - 2022-12-19T082408.16912" type="4" refreshedVersion="8" background="1" saveData="1">
    <webPr sourceData="1" parsePre="1" consecutive="1" url="https://lks.gjaldstovan.gov.fo/rark/gl9.pl?ar=2022&amp;ikmd=einans&amp;listi=ts&amp;niv=grein&amp;pagesize=200&amp;rd=fld&amp;fmt=plain&amp;woh=1"/>
  </connection>
</connections>
</file>

<file path=xl/sharedStrings.xml><?xml version="1.0" encoding="utf-8"?>
<sst xmlns="http://schemas.openxmlformats.org/spreadsheetml/2006/main" count="114" uniqueCount="42">
  <si>
    <t>Grein</t>
  </si>
  <si>
    <t>Fugloyar kommuna</t>
  </si>
  <si>
    <t>Viðareiðis kommuna</t>
  </si>
  <si>
    <t>Hvannasunds kommuna</t>
  </si>
  <si>
    <t>Klaksvíkar kommuna</t>
  </si>
  <si>
    <t>Kunoyar kommuna</t>
  </si>
  <si>
    <t>Fuglafjarðar kommuna</t>
  </si>
  <si>
    <t>Eysturkommuna</t>
  </si>
  <si>
    <t>Nes kommuna</t>
  </si>
  <si>
    <t>Runavíkar kommuna</t>
  </si>
  <si>
    <t>Sjóvar kommuna</t>
  </si>
  <si>
    <t>Eiðis kommuna</t>
  </si>
  <si>
    <t>Sunda kommuna</t>
  </si>
  <si>
    <t>Kvívíkar kommuna</t>
  </si>
  <si>
    <t>Vestmanna kommuna</t>
  </si>
  <si>
    <t>Vága kommuna</t>
  </si>
  <si>
    <t>Sørvágs kommuna</t>
  </si>
  <si>
    <t>Sands kommuna</t>
  </si>
  <si>
    <t>Skopunar kommuna</t>
  </si>
  <si>
    <t>Skálavíkar kommuna</t>
  </si>
  <si>
    <t>Húsavíkar kommuna</t>
  </si>
  <si>
    <t>Skúvoyar kommuna</t>
  </si>
  <si>
    <t>Hvalbiar kommuna</t>
  </si>
  <si>
    <t>Tvøroyrar kommuna</t>
  </si>
  <si>
    <t>Famjins kommuna</t>
  </si>
  <si>
    <t>Hovs kommuna</t>
  </si>
  <si>
    <t>Porkeris kommuna</t>
  </si>
  <si>
    <t>Vágs kommuna</t>
  </si>
  <si>
    <t>Sumbiar kommuna</t>
  </si>
  <si>
    <t>Tórshavnar kommuna</t>
  </si>
  <si>
    <t>Skattaprosent</t>
  </si>
  <si>
    <t>Mest loyvda skattaprosent</t>
  </si>
  <si>
    <t>Kommunuskattur</t>
  </si>
  <si>
    <t>Kommuna</t>
  </si>
  <si>
    <t>Nettoskuld (standardkonta 03, 04, 06, 07 og 08)</t>
  </si>
  <si>
    <t>Skuldarlutfall</t>
  </si>
  <si>
    <t>Álíkning</t>
  </si>
  <si>
    <t>Kommunuskattur (k.virksemisøki 5211)</t>
  </si>
  <si>
    <t>Kommunuskattur, tillagaður</t>
  </si>
  <si>
    <t>Skattur av eftirlønarinngjøldum (k.virksemisøki 5214)</t>
  </si>
  <si>
    <t>Flyting vegna DIS, FAS og frádráttir (k.virksemisøki 5251)</t>
  </si>
  <si>
    <t>Skattamark (fyrr: álíkning)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</si>
</sst>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9" fontId="0" fillId="0" borderId="0" xfId="2" applyFont="1"/>
    <xf numFmtId="10" fontId="0" fillId="0" borderId="0" xfId="2" applyNumberFormat="1" applyFont="1"/>
    <xf numFmtId="43" fontId="0" fillId="0" borderId="0" xfId="0" applyNumberFormat="1"/>
    <xf numFmtId="164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Fill="1"/>
    <xf numFmtId="3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9" fontId="0" fillId="0" borderId="0" xfId="2" applyFont="1" applyFill="1"/>
    <xf numFmtId="4" fontId="0" fillId="0" borderId="0" xfId="0" applyNumberFormat="1"/>
    <xf numFmtId="0" fontId="0" fillId="0" borderId="11" xfId="0" applyBorder="1"/>
    <xf numFmtId="9" fontId="0" fillId="0" borderId="0" xfId="2" applyFont="1" applyFill="1" applyBorder="1"/>
    <xf numFmtId="0" fontId="0" fillId="0" borderId="13" xfId="0" applyBorder="1"/>
    <xf numFmtId="0" fontId="0" fillId="0" borderId="14" xfId="0" applyBorder="1"/>
    <xf numFmtId="4" fontId="0" fillId="0" borderId="14" xfId="0" applyNumberFormat="1" applyBorder="1"/>
    <xf numFmtId="9" fontId="0" fillId="0" borderId="14" xfId="2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10" fontId="0" fillId="0" borderId="11" xfId="2" applyNumberFormat="1" applyFont="1" applyFill="1" applyBorder="1"/>
    <xf numFmtId="4" fontId="0" fillId="0" borderId="12" xfId="0" applyNumberFormat="1" applyBorder="1"/>
    <xf numFmtId="10" fontId="0" fillId="0" borderId="13" xfId="2" applyNumberFormat="1" applyFont="1" applyFill="1" applyBorder="1"/>
    <xf numFmtId="4" fontId="0" fillId="0" borderId="15" xfId="0" applyNumberFormat="1" applyBorder="1"/>
    <xf numFmtId="0" fontId="0" fillId="0" borderId="10" xfId="0" applyBorder="1"/>
    <xf numFmtId="4" fontId="0" fillId="0" borderId="19" xfId="0" applyNumberFormat="1" applyBorder="1"/>
    <xf numFmtId="4" fontId="0" fillId="0" borderId="20" xfId="0" applyNumberFormat="1" applyBorder="1"/>
    <xf numFmtId="9" fontId="1" fillId="0" borderId="12" xfId="2" applyFont="1" applyFill="1" applyBorder="1"/>
    <xf numFmtId="9" fontId="1" fillId="0" borderId="15" xfId="2" applyFont="1" applyFill="1" applyBorder="1"/>
  </cellXfs>
  <cellStyles count="44">
    <cellStyle name="20 % - Farve1" xfId="21" builtinId="30" customBuiltin="1"/>
    <cellStyle name="20 % - Farve2" xfId="25" builtinId="34" customBuiltin="1"/>
    <cellStyle name="20 % - Farve3" xfId="29" builtinId="38" customBuiltin="1"/>
    <cellStyle name="20 % - Farve4" xfId="33" builtinId="42" customBuiltin="1"/>
    <cellStyle name="20 % - Farve5" xfId="37" builtinId="46" customBuiltin="1"/>
    <cellStyle name="20 % - Farve6" xfId="41" builtinId="50" customBuiltin="1"/>
    <cellStyle name="40 % - Farve1" xfId="22" builtinId="31" customBuiltin="1"/>
    <cellStyle name="40 % - Farve2" xfId="26" builtinId="35" customBuiltin="1"/>
    <cellStyle name="40 % - Farve3" xfId="30" builtinId="39" customBuiltin="1"/>
    <cellStyle name="40 % - Farve4" xfId="34" builtinId="43" customBuiltin="1"/>
    <cellStyle name="40 % - Farve5" xfId="38" builtinId="47" customBuiltin="1"/>
    <cellStyle name="40 % - Farve6" xfId="42" builtinId="51" customBuiltin="1"/>
    <cellStyle name="60 % - Farve1" xfId="23" builtinId="32" customBuiltin="1"/>
    <cellStyle name="60 % - Farve2" xfId="27" builtinId="36" customBuiltin="1"/>
    <cellStyle name="60 % - Farve3" xfId="31" builtinId="40" customBuiltin="1"/>
    <cellStyle name="60 % - Farve4" xfId="35" builtinId="44" customBuiltin="1"/>
    <cellStyle name="60 % - Farve5" xfId="39" builtinId="48" customBuiltin="1"/>
    <cellStyle name="60 % - Farve6" xfId="43" builtinId="52" customBuiltin="1"/>
    <cellStyle name="Advarselstekst" xfId="16" builtinId="11" customBuiltin="1"/>
    <cellStyle name="Bemærk!" xfId="17" builtinId="10" customBuiltin="1"/>
    <cellStyle name="Beregning" xfId="13" builtinId="22" customBuiltin="1"/>
    <cellStyle name="Farve1" xfId="20" builtinId="29" customBuiltin="1"/>
    <cellStyle name="Farve2" xfId="24" builtinId="33" customBuiltin="1"/>
    <cellStyle name="Farve3" xfId="28" builtinId="37" customBuiltin="1"/>
    <cellStyle name="Farve4" xfId="32" builtinId="41" customBuiltin="1"/>
    <cellStyle name="Farve5" xfId="36" builtinId="45" customBuiltin="1"/>
    <cellStyle name="Farve6" xfId="40" builtinId="49" customBuiltin="1"/>
    <cellStyle name="Forklarende tekst" xfId="18" builtinId="53" customBuiltin="1"/>
    <cellStyle name="God" xfId="8" builtinId="26" customBuiltin="1"/>
    <cellStyle name="Input" xfId="11" builtinId="20" customBuiltin="1"/>
    <cellStyle name="Komma" xfId="1" builtinId="3"/>
    <cellStyle name="Kontrollér celle" xfId="15" builtinId="23" customBuiltin="1"/>
    <cellStyle name="Neutral" xfId="10" builtinId="28" customBuiltin="1"/>
    <cellStyle name="Normal" xfId="0" builtinId="0"/>
    <cellStyle name="Output" xfId="12" builtinId="21" customBuiltin="1"/>
    <cellStyle name="Overskrift 1" xfId="4" builtinId="16" customBuiltin="1"/>
    <cellStyle name="Overskrift 2" xfId="5" builtinId="17" customBuiltin="1"/>
    <cellStyle name="Overskrift 3" xfId="6" builtinId="18" customBuiltin="1"/>
    <cellStyle name="Overskrift 4" xfId="7" builtinId="19" customBuiltin="1"/>
    <cellStyle name="Procent" xfId="2" builtinId="5"/>
    <cellStyle name="Sammenkædet celle" xfId="14" builtinId="24" customBuiltin="1"/>
    <cellStyle name="Titel" xfId="3" builtinId="15" customBuiltin="1"/>
    <cellStyle name="Total" xfId="19" builtinId="25" customBuiltin="1"/>
    <cellStyle name="Ugyldig" xfId="9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web_query - 2022-12-19T082408.169" connectionId="3" xr16:uid="{9E0AA706-E4AC-496A-A599-CBD4747B64E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web_query - 2022-12-19T082408" connectionId="4" xr16:uid="{E512E680-2659-42AF-96F8-9A221ACB2F55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web_query - 2022-12-19T082408.169" connectionId="2" xr16:uid="{09E2C7C0-04BE-4B38-A6AD-F05346709F99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web_query - 2022-12-19T082408.169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BE729-B63B-4456-92DA-0C34E9BB5D2E}">
  <dimension ref="A1:L48"/>
  <sheetViews>
    <sheetView tabSelected="1" workbookViewId="0">
      <selection activeCell="B1" sqref="B1"/>
    </sheetView>
  </sheetViews>
  <sheetFormatPr defaultRowHeight="14.4" x14ac:dyDescent="0.3"/>
  <cols>
    <col min="2" max="2" width="22.44140625" bestFit="1" customWidth="1"/>
    <col min="3" max="3" width="16.33203125" customWidth="1"/>
    <col min="4" max="4" width="37.6640625" customWidth="1"/>
    <col min="5" max="5" width="27.33203125" customWidth="1"/>
    <col min="6" max="6" width="28.5546875" customWidth="1"/>
    <col min="7" max="7" width="50.33203125" customWidth="1"/>
    <col min="8" max="8" width="52.6640625" customWidth="1"/>
    <col min="9" max="9" width="26.109375" customWidth="1"/>
    <col min="10" max="10" width="44.109375" customWidth="1"/>
    <col min="11" max="11" width="15.5546875" customWidth="1"/>
    <col min="12" max="12" width="15.33203125" bestFit="1" customWidth="1"/>
  </cols>
  <sheetData>
    <row r="1" spans="1:12" x14ac:dyDescent="0.3">
      <c r="A1" s="18" t="s">
        <v>0</v>
      </c>
      <c r="B1" s="19" t="s">
        <v>33</v>
      </c>
      <c r="C1" s="18" t="s">
        <v>30</v>
      </c>
      <c r="D1" s="19" t="s">
        <v>37</v>
      </c>
      <c r="E1" s="19" t="s">
        <v>31</v>
      </c>
      <c r="F1" s="20" t="s">
        <v>38</v>
      </c>
      <c r="G1" s="19" t="s">
        <v>39</v>
      </c>
      <c r="H1" s="25" t="s">
        <v>40</v>
      </c>
      <c r="I1" s="19" t="s">
        <v>41</v>
      </c>
      <c r="J1" s="25" t="s">
        <v>34</v>
      </c>
      <c r="K1" s="20" t="s">
        <v>35</v>
      </c>
    </row>
    <row r="2" spans="1:12" x14ac:dyDescent="0.3">
      <c r="A2" s="12">
        <v>105</v>
      </c>
      <c r="B2" t="s">
        <v>4</v>
      </c>
      <c r="C2" s="21">
        <v>0.20749999999999999</v>
      </c>
      <c r="D2" s="11">
        <v>-259143890.41999999</v>
      </c>
      <c r="E2" s="13">
        <v>0.23</v>
      </c>
      <c r="F2" s="22">
        <f t="shared" ref="F2:F30" si="0">+D2/C2*E2</f>
        <v>-287243830.34506023</v>
      </c>
      <c r="G2" s="11">
        <v>-52993231.939999998</v>
      </c>
      <c r="H2" s="26">
        <v>-10978716</v>
      </c>
      <c r="I2" s="11">
        <f t="shared" ref="I2:I30" si="1">+F2+G2+H2</f>
        <v>-351215778.28506023</v>
      </c>
      <c r="J2" s="26">
        <v>-341849068</v>
      </c>
      <c r="K2" s="28">
        <f t="shared" ref="K2:K30" si="2">+J2/I2</f>
        <v>0.97333061079773631</v>
      </c>
      <c r="L2" s="1"/>
    </row>
    <row r="3" spans="1:12" x14ac:dyDescent="0.3">
      <c r="A3" s="12">
        <v>207</v>
      </c>
      <c r="B3" t="s">
        <v>9</v>
      </c>
      <c r="C3" s="21">
        <v>0.215</v>
      </c>
      <c r="D3" s="11">
        <v>-198321465.69</v>
      </c>
      <c r="E3" s="13">
        <v>0.23</v>
      </c>
      <c r="F3" s="22">
        <f t="shared" si="0"/>
        <v>-212157847.01720932</v>
      </c>
      <c r="G3" s="11">
        <v>-38722184.630000003</v>
      </c>
      <c r="H3" s="26">
        <v>-6278088</v>
      </c>
      <c r="I3" s="11">
        <f t="shared" si="1"/>
        <v>-257158119.64720932</v>
      </c>
      <c r="J3" s="26">
        <v>-174424528</v>
      </c>
      <c r="K3" s="28">
        <f t="shared" si="2"/>
        <v>0.67827735029051361</v>
      </c>
      <c r="L3" s="1"/>
    </row>
    <row r="4" spans="1:12" x14ac:dyDescent="0.3">
      <c r="A4" s="12">
        <v>203</v>
      </c>
      <c r="B4" t="s">
        <v>6</v>
      </c>
      <c r="C4" s="21">
        <v>0.21249999999999999</v>
      </c>
      <c r="D4" s="11">
        <v>-78305988.609999999</v>
      </c>
      <c r="E4" s="13">
        <v>0.23</v>
      </c>
      <c r="F4" s="22">
        <f t="shared" si="0"/>
        <v>-84754717.083764717</v>
      </c>
      <c r="G4" s="11">
        <v>-16878309.059999999</v>
      </c>
      <c r="H4" s="26">
        <v>-2496048</v>
      </c>
      <c r="I4" s="11">
        <f t="shared" si="1"/>
        <v>-104129074.14376472</v>
      </c>
      <c r="J4" s="26">
        <v>-60165517</v>
      </c>
      <c r="K4" s="28">
        <f t="shared" si="2"/>
        <v>0.57779748350526106</v>
      </c>
      <c r="L4" s="1"/>
    </row>
    <row r="5" spans="1:12" x14ac:dyDescent="0.3">
      <c r="A5" s="12">
        <v>208</v>
      </c>
      <c r="B5" t="s">
        <v>10</v>
      </c>
      <c r="C5" s="21">
        <v>0.21</v>
      </c>
      <c r="D5" s="11">
        <v>-50361637.859999999</v>
      </c>
      <c r="E5" s="13">
        <v>0.23</v>
      </c>
      <c r="F5" s="22">
        <f t="shared" si="0"/>
        <v>-55157984.322857141</v>
      </c>
      <c r="G5" s="11">
        <v>-9412968.8499999996</v>
      </c>
      <c r="H5" s="26">
        <v>-2165412</v>
      </c>
      <c r="I5" s="11">
        <f t="shared" si="1"/>
        <v>-66736365.172857143</v>
      </c>
      <c r="J5" s="26">
        <v>-36228735</v>
      </c>
      <c r="K5" s="28">
        <f t="shared" si="2"/>
        <v>0.54286347340257701</v>
      </c>
      <c r="L5" s="1"/>
    </row>
    <row r="6" spans="1:12" x14ac:dyDescent="0.3">
      <c r="A6" s="12">
        <v>606</v>
      </c>
      <c r="B6" t="s">
        <v>27</v>
      </c>
      <c r="C6" s="21">
        <v>0.21299999999999999</v>
      </c>
      <c r="D6" s="11">
        <v>-50060959.579999998</v>
      </c>
      <c r="E6" s="13">
        <v>0.23</v>
      </c>
      <c r="F6" s="22">
        <f t="shared" si="0"/>
        <v>-54056435.22723005</v>
      </c>
      <c r="G6" s="11">
        <v>-16584112.140000001</v>
      </c>
      <c r="H6" s="26">
        <v>-4130136</v>
      </c>
      <c r="I6" s="11">
        <f t="shared" si="1"/>
        <v>-74770683.367230058</v>
      </c>
      <c r="J6" s="26">
        <v>-37437173</v>
      </c>
      <c r="K6" s="28">
        <f t="shared" si="2"/>
        <v>0.50069320372705983</v>
      </c>
      <c r="L6" s="1"/>
    </row>
    <row r="7" spans="1:12" x14ac:dyDescent="0.3">
      <c r="A7" s="12">
        <v>502</v>
      </c>
      <c r="B7" t="s">
        <v>18</v>
      </c>
      <c r="C7" s="21">
        <v>0.20849999999999999</v>
      </c>
      <c r="D7" s="11">
        <v>-20496673.140000001</v>
      </c>
      <c r="E7" s="13">
        <v>0.23</v>
      </c>
      <c r="F7" s="22">
        <f t="shared" si="0"/>
        <v>-22610238.955395684</v>
      </c>
      <c r="G7" s="11">
        <v>-7242540.2699999996</v>
      </c>
      <c r="H7" s="26">
        <v>-1546452</v>
      </c>
      <c r="I7" s="11">
        <f t="shared" si="1"/>
        <v>-31399231.225395683</v>
      </c>
      <c r="J7" s="26">
        <v>-15399077</v>
      </c>
      <c r="K7" s="28">
        <f t="shared" si="2"/>
        <v>0.49042847225970404</v>
      </c>
      <c r="L7" s="1"/>
    </row>
    <row r="8" spans="1:12" x14ac:dyDescent="0.3">
      <c r="A8" s="12">
        <v>402</v>
      </c>
      <c r="B8" t="s">
        <v>15</v>
      </c>
      <c r="C8" s="21">
        <v>0.2175</v>
      </c>
      <c r="D8" s="11">
        <v>-94056400.450000003</v>
      </c>
      <c r="E8" s="13">
        <v>0.23</v>
      </c>
      <c r="F8" s="22">
        <f t="shared" si="0"/>
        <v>-99461940.705747142</v>
      </c>
      <c r="G8" s="11">
        <v>-20981280.23</v>
      </c>
      <c r="H8" s="26">
        <v>-5149452</v>
      </c>
      <c r="I8" s="11">
        <f t="shared" si="1"/>
        <v>-125592672.93574715</v>
      </c>
      <c r="J8" s="26">
        <v>-56794831</v>
      </c>
      <c r="K8" s="28">
        <f t="shared" si="2"/>
        <v>0.45221452551659663</v>
      </c>
      <c r="L8" s="1"/>
    </row>
    <row r="9" spans="1:12" x14ac:dyDescent="0.3">
      <c r="A9" s="12">
        <v>206</v>
      </c>
      <c r="B9" t="s">
        <v>8</v>
      </c>
      <c r="C9" s="21">
        <v>0.20499999999999999</v>
      </c>
      <c r="D9" s="11">
        <v>-65437992.399999999</v>
      </c>
      <c r="E9" s="13">
        <v>0.23</v>
      </c>
      <c r="F9" s="22">
        <f t="shared" si="0"/>
        <v>-73418235.37560977</v>
      </c>
      <c r="G9" s="11">
        <v>-12830988.609999999</v>
      </c>
      <c r="H9" s="26">
        <v>-2533668</v>
      </c>
      <c r="I9" s="11">
        <f t="shared" si="1"/>
        <v>-88782891.98560977</v>
      </c>
      <c r="J9" s="26">
        <v>-36105346</v>
      </c>
      <c r="K9" s="28">
        <f t="shared" si="2"/>
        <v>0.40667008240565172</v>
      </c>
      <c r="L9" s="1"/>
    </row>
    <row r="10" spans="1:12" x14ac:dyDescent="0.3">
      <c r="A10" s="12">
        <v>501</v>
      </c>
      <c r="B10" t="s">
        <v>17</v>
      </c>
      <c r="C10" s="21">
        <v>0.20749999999999999</v>
      </c>
      <c r="D10" s="11">
        <v>-19732045.98</v>
      </c>
      <c r="E10" s="13">
        <v>0.23</v>
      </c>
      <c r="F10" s="22">
        <f t="shared" si="0"/>
        <v>-21871665.423614461</v>
      </c>
      <c r="G10" s="11">
        <v>-8467037.1099999994</v>
      </c>
      <c r="H10" s="26">
        <v>-1386984</v>
      </c>
      <c r="I10" s="11">
        <f t="shared" si="1"/>
        <v>-31725686.53361446</v>
      </c>
      <c r="J10" s="26">
        <v>-12077482</v>
      </c>
      <c r="K10" s="28">
        <f t="shared" si="2"/>
        <v>0.38068465396969398</v>
      </c>
      <c r="L10" s="1"/>
    </row>
    <row r="11" spans="1:12" x14ac:dyDescent="0.3">
      <c r="A11" s="12">
        <v>602</v>
      </c>
      <c r="B11" t="s">
        <v>23</v>
      </c>
      <c r="C11" s="21">
        <v>0.20899999999999999</v>
      </c>
      <c r="D11" s="11">
        <v>-72935314.670000002</v>
      </c>
      <c r="E11" s="13">
        <v>0.23</v>
      </c>
      <c r="F11" s="22">
        <f t="shared" si="0"/>
        <v>-80263743.416746423</v>
      </c>
      <c r="G11" s="11">
        <v>-21048655.440000001</v>
      </c>
      <c r="H11" s="26">
        <v>-4894512</v>
      </c>
      <c r="I11" s="11">
        <f t="shared" si="1"/>
        <v>-106206910.85674642</v>
      </c>
      <c r="J11" s="26">
        <v>-36954672</v>
      </c>
      <c r="K11" s="28">
        <f t="shared" si="2"/>
        <v>0.34794978690082656</v>
      </c>
      <c r="L11" s="1"/>
    </row>
    <row r="12" spans="1:12" x14ac:dyDescent="0.3">
      <c r="A12" s="12">
        <v>601</v>
      </c>
      <c r="B12" t="s">
        <v>22</v>
      </c>
      <c r="C12" s="21">
        <v>0.20599999999999999</v>
      </c>
      <c r="D12" s="11">
        <v>-27553446.73</v>
      </c>
      <c r="E12" s="13">
        <v>0.23</v>
      </c>
      <c r="F12" s="22">
        <f t="shared" si="0"/>
        <v>-30763557.028640781</v>
      </c>
      <c r="G12" s="11">
        <v>-8103404.0499999998</v>
      </c>
      <c r="H12" s="26">
        <v>-1451316</v>
      </c>
      <c r="I12" s="11">
        <f t="shared" si="1"/>
        <v>-40318277.078640781</v>
      </c>
      <c r="J12" s="26">
        <v>-13493941</v>
      </c>
      <c r="K12" s="28">
        <f t="shared" si="2"/>
        <v>0.33468545725999338</v>
      </c>
      <c r="L12" s="1"/>
    </row>
    <row r="13" spans="1:12" x14ac:dyDescent="0.3">
      <c r="A13" s="12">
        <v>306</v>
      </c>
      <c r="B13" t="s">
        <v>13</v>
      </c>
      <c r="C13" s="21">
        <v>0.21</v>
      </c>
      <c r="D13" s="11">
        <v>-28045673.440000001</v>
      </c>
      <c r="E13" s="13">
        <v>0.23</v>
      </c>
      <c r="F13" s="22">
        <f t="shared" si="0"/>
        <v>-30716689.958095241</v>
      </c>
      <c r="G13" s="11">
        <v>-6512380.1900000004</v>
      </c>
      <c r="H13" s="26">
        <v>-1141992</v>
      </c>
      <c r="I13" s="11">
        <f t="shared" si="1"/>
        <v>-38371062.148095243</v>
      </c>
      <c r="J13" s="26">
        <v>-12752391</v>
      </c>
      <c r="K13" s="28">
        <f t="shared" si="2"/>
        <v>0.33234396667940647</v>
      </c>
      <c r="L13" s="1"/>
    </row>
    <row r="14" spans="1:12" x14ac:dyDescent="0.3">
      <c r="A14" s="12">
        <v>205</v>
      </c>
      <c r="B14" t="s">
        <v>7</v>
      </c>
      <c r="C14" s="21">
        <v>0.20499999999999999</v>
      </c>
      <c r="D14" s="11">
        <v>-110900087.95</v>
      </c>
      <c r="E14" s="13">
        <v>0.23</v>
      </c>
      <c r="F14" s="22">
        <f t="shared" si="0"/>
        <v>-124424488.91951223</v>
      </c>
      <c r="G14" s="11">
        <v>-19050585.690000001</v>
      </c>
      <c r="H14" s="26">
        <v>-4449204</v>
      </c>
      <c r="I14" s="11">
        <f t="shared" si="1"/>
        <v>-147924278.60951224</v>
      </c>
      <c r="J14" s="26">
        <v>-44903524</v>
      </c>
      <c r="K14" s="28">
        <f t="shared" si="2"/>
        <v>0.30355749862086862</v>
      </c>
      <c r="L14" s="1"/>
    </row>
    <row r="15" spans="1:12" x14ac:dyDescent="0.3">
      <c r="A15" s="12">
        <v>211</v>
      </c>
      <c r="B15" t="s">
        <v>12</v>
      </c>
      <c r="C15" s="21">
        <v>0.215</v>
      </c>
      <c r="D15" s="11">
        <v>-82229274.810000002</v>
      </c>
      <c r="E15" s="13">
        <v>0.23</v>
      </c>
      <c r="F15" s="22">
        <f t="shared" si="0"/>
        <v>-87966200.959534898</v>
      </c>
      <c r="G15" s="11">
        <v>-15397482.880000001</v>
      </c>
      <c r="H15" s="26">
        <v>-5010432</v>
      </c>
      <c r="I15" s="11">
        <f t="shared" si="1"/>
        <v>-108374115.83953489</v>
      </c>
      <c r="J15" s="26">
        <v>-21991245</v>
      </c>
      <c r="K15" s="28">
        <f t="shared" si="2"/>
        <v>0.20291971777247561</v>
      </c>
      <c r="L15" s="1"/>
    </row>
    <row r="16" spans="1:12" x14ac:dyDescent="0.3">
      <c r="A16" s="12">
        <v>701</v>
      </c>
      <c r="B16" t="s">
        <v>29</v>
      </c>
      <c r="C16" s="21">
        <v>0.19</v>
      </c>
      <c r="D16" s="11">
        <v>-1003204837.61</v>
      </c>
      <c r="E16" s="13">
        <v>0.23</v>
      </c>
      <c r="F16" s="22">
        <f t="shared" si="0"/>
        <v>-1214405856.0542104</v>
      </c>
      <c r="G16" s="11">
        <v>-199714202.27000001</v>
      </c>
      <c r="H16" s="26">
        <v>-36421224</v>
      </c>
      <c r="I16" s="11">
        <f t="shared" si="1"/>
        <v>-1450541282.3242104</v>
      </c>
      <c r="J16" s="26">
        <v>-184963770</v>
      </c>
      <c r="K16" s="28">
        <f t="shared" si="2"/>
        <v>0.12751362009058545</v>
      </c>
      <c r="L16" s="1"/>
    </row>
    <row r="17" spans="1:12" x14ac:dyDescent="0.3">
      <c r="A17" s="12">
        <v>604</v>
      </c>
      <c r="B17" t="s">
        <v>25</v>
      </c>
      <c r="C17" s="21">
        <v>0.18</v>
      </c>
      <c r="D17" s="11">
        <v>-3007796.16</v>
      </c>
      <c r="E17" s="13">
        <v>0.23</v>
      </c>
      <c r="F17" s="22">
        <f t="shared" si="0"/>
        <v>-3843295.0933333337</v>
      </c>
      <c r="G17" s="11">
        <v>-1113146.6100000001</v>
      </c>
      <c r="H17" s="26">
        <v>-403284</v>
      </c>
      <c r="I17" s="11">
        <f t="shared" si="1"/>
        <v>-5359725.7033333341</v>
      </c>
      <c r="J17" s="26">
        <v>-671020</v>
      </c>
      <c r="K17" s="28">
        <f t="shared" si="2"/>
        <v>0.12519670541771896</v>
      </c>
      <c r="L17" s="1"/>
    </row>
    <row r="18" spans="1:12" x14ac:dyDescent="0.3">
      <c r="A18" s="12">
        <v>605</v>
      </c>
      <c r="B18" t="s">
        <v>26</v>
      </c>
      <c r="C18" s="21">
        <v>0.21</v>
      </c>
      <c r="D18" s="11">
        <v>-11532037.1</v>
      </c>
      <c r="E18" s="13">
        <v>0.23</v>
      </c>
      <c r="F18" s="22">
        <f t="shared" si="0"/>
        <v>-12630326.347619047</v>
      </c>
      <c r="G18" s="11">
        <v>-4626523.8</v>
      </c>
      <c r="H18" s="26">
        <v>-757644</v>
      </c>
      <c r="I18" s="11">
        <f t="shared" si="1"/>
        <v>-18014494.147619046</v>
      </c>
      <c r="J18" s="26">
        <v>-2146780</v>
      </c>
      <c r="K18" s="28">
        <f t="shared" si="2"/>
        <v>0.11916959657086665</v>
      </c>
      <c r="L18" s="1"/>
    </row>
    <row r="19" spans="1:12" x14ac:dyDescent="0.3">
      <c r="A19" s="12">
        <v>603</v>
      </c>
      <c r="B19" t="s">
        <v>24</v>
      </c>
      <c r="C19" s="21">
        <v>0.16</v>
      </c>
      <c r="D19" s="11">
        <v>-3143958.01</v>
      </c>
      <c r="E19" s="13">
        <v>0.23</v>
      </c>
      <c r="F19" s="22">
        <f t="shared" si="0"/>
        <v>-4519439.6393750003</v>
      </c>
      <c r="G19" s="11">
        <v>-1468611.31</v>
      </c>
      <c r="H19" s="26">
        <v>-33756</v>
      </c>
      <c r="I19" s="11">
        <f t="shared" si="1"/>
        <v>-6021806.9493749999</v>
      </c>
      <c r="J19" s="26">
        <v>-659354</v>
      </c>
      <c r="K19" s="28">
        <f t="shared" si="2"/>
        <v>0.10949437694418848</v>
      </c>
      <c r="L19" s="1"/>
    </row>
    <row r="20" spans="1:12" x14ac:dyDescent="0.3">
      <c r="A20" s="12">
        <v>503</v>
      </c>
      <c r="B20" t="s">
        <v>19</v>
      </c>
      <c r="C20" s="21">
        <v>0.21</v>
      </c>
      <c r="D20" s="11">
        <v>-4914942.88</v>
      </c>
      <c r="E20" s="13">
        <v>0.23</v>
      </c>
      <c r="F20" s="22">
        <f t="shared" si="0"/>
        <v>-5383032.6780952392</v>
      </c>
      <c r="G20" s="11">
        <v>-2922895.86</v>
      </c>
      <c r="H20" s="26">
        <v>-784860</v>
      </c>
      <c r="I20" s="11">
        <f t="shared" si="1"/>
        <v>-9090788.5380952395</v>
      </c>
      <c r="J20" s="26">
        <v>-949745</v>
      </c>
      <c r="K20" s="28">
        <f t="shared" si="2"/>
        <v>0.10447333540100105</v>
      </c>
      <c r="L20" s="1"/>
    </row>
    <row r="21" spans="1:12" x14ac:dyDescent="0.3">
      <c r="A21" s="12">
        <v>403</v>
      </c>
      <c r="B21" t="s">
        <v>16</v>
      </c>
      <c r="C21" s="21">
        <v>0.21</v>
      </c>
      <c r="D21" s="11">
        <v>-53467986.899999999</v>
      </c>
      <c r="E21" s="13">
        <v>0.23</v>
      </c>
      <c r="F21" s="22">
        <f t="shared" si="0"/>
        <v>-58560176.128571436</v>
      </c>
      <c r="G21" s="11">
        <v>-12620565.68</v>
      </c>
      <c r="H21" s="26">
        <v>-3637848</v>
      </c>
      <c r="I21" s="11">
        <f t="shared" si="1"/>
        <v>-74818589.808571428</v>
      </c>
      <c r="J21" s="26">
        <v>-3834539</v>
      </c>
      <c r="K21" s="28">
        <f t="shared" si="2"/>
        <v>5.1251153086564916E-2</v>
      </c>
      <c r="L21" s="1"/>
    </row>
    <row r="22" spans="1:12" x14ac:dyDescent="0.3">
      <c r="A22" s="12">
        <v>210</v>
      </c>
      <c r="B22" t="s">
        <v>11</v>
      </c>
      <c r="C22" s="21">
        <v>0.1875</v>
      </c>
      <c r="D22" s="11">
        <v>-30207722.91</v>
      </c>
      <c r="E22" s="13">
        <v>0.23</v>
      </c>
      <c r="F22" s="22">
        <f t="shared" si="0"/>
        <v>-37054806.769600004</v>
      </c>
      <c r="G22" s="11">
        <v>-6869821.7999999998</v>
      </c>
      <c r="H22" s="26">
        <v>-1279872</v>
      </c>
      <c r="I22" s="11">
        <f t="shared" si="1"/>
        <v>-45204500.569600001</v>
      </c>
      <c r="J22" s="26">
        <v>-1515569</v>
      </c>
      <c r="K22" s="28">
        <f t="shared" si="2"/>
        <v>3.3526949328121086E-2</v>
      </c>
      <c r="L22" s="1"/>
    </row>
    <row r="23" spans="1:12" x14ac:dyDescent="0.3">
      <c r="A23" s="12">
        <v>307</v>
      </c>
      <c r="B23" t="s">
        <v>14</v>
      </c>
      <c r="C23" s="21">
        <v>0.21249999999999999</v>
      </c>
      <c r="D23" s="11">
        <v>-55112509.810000002</v>
      </c>
      <c r="E23" s="13">
        <v>0.23</v>
      </c>
      <c r="F23" s="22">
        <f t="shared" si="0"/>
        <v>-59651187.088470593</v>
      </c>
      <c r="G23" s="11">
        <v>-14808060.890000001</v>
      </c>
      <c r="H23" s="26">
        <v>-3029268</v>
      </c>
      <c r="I23" s="11">
        <f t="shared" si="1"/>
        <v>-77488515.978470594</v>
      </c>
      <c r="J23" s="26">
        <v>924620</v>
      </c>
      <c r="K23" s="28">
        <f t="shared" si="2"/>
        <v>-1.1932348791618313E-2</v>
      </c>
      <c r="L23" s="1"/>
    </row>
    <row r="24" spans="1:12" x14ac:dyDescent="0.3">
      <c r="A24" s="12">
        <v>106</v>
      </c>
      <c r="B24" t="s">
        <v>5</v>
      </c>
      <c r="C24" s="21">
        <v>0.185</v>
      </c>
      <c r="D24" s="11">
        <v>-6669213.2400000002</v>
      </c>
      <c r="E24" s="13">
        <v>0.23</v>
      </c>
      <c r="F24" s="22">
        <f t="shared" si="0"/>
        <v>-8291454.2983783791</v>
      </c>
      <c r="G24" s="11">
        <v>-1483321.12</v>
      </c>
      <c r="H24" s="26">
        <v>-454260</v>
      </c>
      <c r="I24" s="11">
        <f t="shared" si="1"/>
        <v>-10229035.418378379</v>
      </c>
      <c r="J24" s="26">
        <v>462150</v>
      </c>
      <c r="K24" s="28">
        <f t="shared" si="2"/>
        <v>-4.5180213099043624E-2</v>
      </c>
      <c r="L24" s="1"/>
    </row>
    <row r="25" spans="1:12" x14ac:dyDescent="0.3">
      <c r="A25" s="12">
        <v>607</v>
      </c>
      <c r="B25" t="s">
        <v>28</v>
      </c>
      <c r="C25" s="21">
        <v>0.19</v>
      </c>
      <c r="D25" s="11">
        <v>-11663477.74</v>
      </c>
      <c r="E25" s="13">
        <v>0.23</v>
      </c>
      <c r="F25" s="22">
        <f t="shared" si="0"/>
        <v>-14118946.737894738</v>
      </c>
      <c r="G25" s="11">
        <v>-3467355.85</v>
      </c>
      <c r="H25" s="26">
        <v>-844344</v>
      </c>
      <c r="I25" s="11">
        <f t="shared" si="1"/>
        <v>-18430646.587894738</v>
      </c>
      <c r="J25" s="26">
        <v>4227925</v>
      </c>
      <c r="K25" s="28">
        <f t="shared" si="2"/>
        <v>-0.22939645550888618</v>
      </c>
      <c r="L25" s="1"/>
    </row>
    <row r="26" spans="1:12" x14ac:dyDescent="0.3">
      <c r="A26" s="12">
        <v>103</v>
      </c>
      <c r="B26" t="s">
        <v>2</v>
      </c>
      <c r="C26" s="21">
        <v>0.20499999999999999</v>
      </c>
      <c r="D26" s="11">
        <v>-15911885.42</v>
      </c>
      <c r="E26" s="13">
        <v>0.23</v>
      </c>
      <c r="F26" s="22">
        <f t="shared" si="0"/>
        <v>-17852359.251707315</v>
      </c>
      <c r="G26" s="11">
        <v>-2774860.88</v>
      </c>
      <c r="H26" s="26">
        <v>-1118448</v>
      </c>
      <c r="I26" s="11">
        <f t="shared" si="1"/>
        <v>-21745668.131707314</v>
      </c>
      <c r="J26" s="26">
        <v>6231567</v>
      </c>
      <c r="K26" s="28">
        <f t="shared" si="2"/>
        <v>-0.28656590187329151</v>
      </c>
      <c r="L26" s="1"/>
    </row>
    <row r="27" spans="1:12" x14ac:dyDescent="0.3">
      <c r="A27" s="12">
        <v>104</v>
      </c>
      <c r="B27" t="s">
        <v>3</v>
      </c>
      <c r="C27" s="21">
        <v>0.19750000000000001</v>
      </c>
      <c r="D27" s="11">
        <v>-17446839.649999999</v>
      </c>
      <c r="E27" s="13">
        <v>0.23</v>
      </c>
      <c r="F27" s="22">
        <f t="shared" si="0"/>
        <v>-20317838.579746831</v>
      </c>
      <c r="G27" s="11">
        <v>-4093994.53</v>
      </c>
      <c r="H27" s="26">
        <v>-930972</v>
      </c>
      <c r="I27" s="11">
        <f t="shared" si="1"/>
        <v>-25342805.109746832</v>
      </c>
      <c r="J27" s="26">
        <v>9549548</v>
      </c>
      <c r="K27" s="28">
        <f t="shared" si="2"/>
        <v>-0.37681495630202544</v>
      </c>
      <c r="L27" s="1"/>
    </row>
    <row r="28" spans="1:12" x14ac:dyDescent="0.3">
      <c r="A28" s="12">
        <v>504</v>
      </c>
      <c r="B28" t="s">
        <v>20</v>
      </c>
      <c r="C28" s="21">
        <v>0.21</v>
      </c>
      <c r="D28" s="11">
        <v>-3563917.35</v>
      </c>
      <c r="E28" s="13">
        <v>0.23</v>
      </c>
      <c r="F28" s="22">
        <f t="shared" si="0"/>
        <v>-3903338.0500000003</v>
      </c>
      <c r="G28" s="11">
        <v>-2524689.81</v>
      </c>
      <c r="H28" s="26">
        <v>-391644</v>
      </c>
      <c r="I28" s="11">
        <f t="shared" si="1"/>
        <v>-6819671.8600000003</v>
      </c>
      <c r="J28" s="26">
        <v>3863970</v>
      </c>
      <c r="K28" s="28">
        <f t="shared" si="2"/>
        <v>-0.56659177733516342</v>
      </c>
      <c r="L28" s="1"/>
    </row>
    <row r="29" spans="1:12" x14ac:dyDescent="0.3">
      <c r="A29" s="12">
        <v>505</v>
      </c>
      <c r="B29" t="s">
        <v>21</v>
      </c>
      <c r="C29" s="21">
        <v>0.16</v>
      </c>
      <c r="D29" s="11">
        <v>-1464513.61</v>
      </c>
      <c r="E29" s="13">
        <v>0.23</v>
      </c>
      <c r="F29" s="22">
        <f t="shared" si="0"/>
        <v>-2105238.3143750001</v>
      </c>
      <c r="G29" s="11">
        <v>-1005375.4</v>
      </c>
      <c r="H29" s="26">
        <v>-37704</v>
      </c>
      <c r="I29" s="11">
        <f t="shared" si="1"/>
        <v>-3148317.714375</v>
      </c>
      <c r="J29" s="26">
        <v>2182029</v>
      </c>
      <c r="K29" s="28">
        <f t="shared" si="2"/>
        <v>-0.69307776341536531</v>
      </c>
      <c r="L29" s="1"/>
    </row>
    <row r="30" spans="1:12" x14ac:dyDescent="0.3">
      <c r="A30" s="14">
        <v>101</v>
      </c>
      <c r="B30" s="15" t="s">
        <v>1</v>
      </c>
      <c r="C30" s="23">
        <v>0.16</v>
      </c>
      <c r="D30" s="16">
        <v>-1507560.62</v>
      </c>
      <c r="E30" s="17">
        <v>0.23</v>
      </c>
      <c r="F30" s="24">
        <f t="shared" si="0"/>
        <v>-2167118.3912499999</v>
      </c>
      <c r="G30" s="16">
        <v>-532356.77</v>
      </c>
      <c r="H30" s="27">
        <v>-173112</v>
      </c>
      <c r="I30" s="16">
        <f t="shared" si="1"/>
        <v>-2872587.1612499999</v>
      </c>
      <c r="J30" s="27">
        <v>3200798</v>
      </c>
      <c r="K30" s="29">
        <f t="shared" si="2"/>
        <v>-1.1142561810403622</v>
      </c>
    </row>
    <row r="31" spans="1:12" x14ac:dyDescent="0.3">
      <c r="J31" s="7"/>
    </row>
    <row r="32" spans="1:12" x14ac:dyDescent="0.3">
      <c r="D32" s="11"/>
      <c r="F32" s="11"/>
      <c r="G32" s="11"/>
      <c r="H32" s="11"/>
      <c r="J32" s="8"/>
    </row>
    <row r="33" spans="10:10" x14ac:dyDescent="0.3">
      <c r="J33" s="8"/>
    </row>
    <row r="34" spans="10:10" x14ac:dyDescent="0.3">
      <c r="J34" s="8"/>
    </row>
    <row r="35" spans="10:10" x14ac:dyDescent="0.3">
      <c r="J35" s="8"/>
    </row>
    <row r="36" spans="10:10" x14ac:dyDescent="0.3">
      <c r="J36" s="8"/>
    </row>
    <row r="37" spans="10:10" x14ac:dyDescent="0.3">
      <c r="J37" s="8"/>
    </row>
    <row r="38" spans="10:10" x14ac:dyDescent="0.3">
      <c r="J38" s="8"/>
    </row>
    <row r="39" spans="10:10" x14ac:dyDescent="0.3">
      <c r="J39" s="8"/>
    </row>
    <row r="40" spans="10:10" x14ac:dyDescent="0.3">
      <c r="J40" s="8"/>
    </row>
    <row r="41" spans="10:10" x14ac:dyDescent="0.3">
      <c r="J41" s="8"/>
    </row>
    <row r="42" spans="10:10" x14ac:dyDescent="0.3">
      <c r="J42" s="8"/>
    </row>
    <row r="43" spans="10:10" x14ac:dyDescent="0.3">
      <c r="J43" s="8"/>
    </row>
    <row r="44" spans="10:10" x14ac:dyDescent="0.3">
      <c r="J44" s="8"/>
    </row>
    <row r="45" spans="10:10" x14ac:dyDescent="0.3">
      <c r="J45" s="8"/>
    </row>
    <row r="46" spans="10:10" x14ac:dyDescent="0.3">
      <c r="J46" s="8"/>
    </row>
    <row r="47" spans="10:10" x14ac:dyDescent="0.3">
      <c r="J47" s="8"/>
    </row>
    <row r="48" spans="10:10" x14ac:dyDescent="0.3">
      <c r="J48" s="8"/>
    </row>
  </sheetData>
  <autoFilter ref="A1:K1" xr:uid="{C32B2EF1-DD5D-4416-AC67-F9E6ED792E42}">
    <sortState xmlns:xlrd2="http://schemas.microsoft.com/office/spreadsheetml/2017/richdata2" ref="A2:K30">
      <sortCondition descending="1" ref="K1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B2EF1-DD5D-4416-AC67-F9E6ED792E42}">
  <dimension ref="A1:I49"/>
  <sheetViews>
    <sheetView workbookViewId="0">
      <selection activeCell="B1" sqref="B1"/>
    </sheetView>
  </sheetViews>
  <sheetFormatPr defaultRowHeight="14.4" x14ac:dyDescent="0.3"/>
  <cols>
    <col min="2" max="2" width="22.44140625" bestFit="1" customWidth="1"/>
    <col min="4" max="4" width="16.44140625" bestFit="1" customWidth="1"/>
    <col min="5" max="5" width="24.6640625" bestFit="1" customWidth="1"/>
    <col min="6" max="6" width="14.33203125" bestFit="1" customWidth="1"/>
    <col min="7" max="7" width="12.88671875" customWidth="1"/>
    <col min="9" max="9" width="15.33203125" bestFit="1" customWidth="1"/>
  </cols>
  <sheetData>
    <row r="1" spans="1:9" x14ac:dyDescent="0.3">
      <c r="A1" t="s">
        <v>0</v>
      </c>
      <c r="B1" t="s">
        <v>33</v>
      </c>
      <c r="C1" t="s">
        <v>30</v>
      </c>
      <c r="D1" t="s">
        <v>32</v>
      </c>
      <c r="E1" t="s">
        <v>31</v>
      </c>
      <c r="F1" t="s">
        <v>36</v>
      </c>
      <c r="G1" t="s">
        <v>34</v>
      </c>
      <c r="H1" t="s">
        <v>35</v>
      </c>
    </row>
    <row r="2" spans="1:9" x14ac:dyDescent="0.3">
      <c r="A2">
        <v>101</v>
      </c>
      <c r="B2" t="s">
        <v>1</v>
      </c>
      <c r="C2" s="9">
        <v>0.16</v>
      </c>
      <c r="D2" s="4">
        <v>-1859378</v>
      </c>
      <c r="E2" s="10">
        <v>0.23</v>
      </c>
      <c r="F2" s="6">
        <f t="shared" ref="F2:F30" si="0">+D2/C2*E2</f>
        <v>-2672855.875</v>
      </c>
      <c r="G2" s="7">
        <v>5001236</v>
      </c>
      <c r="H2" s="10">
        <f t="shared" ref="H2:H30" si="1">+G2/F2</f>
        <v>-1.8711207165257273</v>
      </c>
      <c r="I2" s="1"/>
    </row>
    <row r="3" spans="1:9" x14ac:dyDescent="0.3">
      <c r="A3">
        <v>103</v>
      </c>
      <c r="B3" t="s">
        <v>2</v>
      </c>
      <c r="C3" s="9">
        <v>0.20499999999999999</v>
      </c>
      <c r="D3" s="4">
        <v>-15088809</v>
      </c>
      <c r="E3" s="10">
        <v>0.23</v>
      </c>
      <c r="F3" s="6">
        <f t="shared" si="0"/>
        <v>-16928907.658536587</v>
      </c>
      <c r="G3" s="7">
        <v>5324737</v>
      </c>
      <c r="H3" s="10">
        <f t="shared" si="1"/>
        <v>-0.31453517896146965</v>
      </c>
      <c r="I3" s="1"/>
    </row>
    <row r="4" spans="1:9" x14ac:dyDescent="0.3">
      <c r="A4">
        <v>104</v>
      </c>
      <c r="B4" t="s">
        <v>3</v>
      </c>
      <c r="C4" s="9">
        <v>0.19750000000000001</v>
      </c>
      <c r="D4" s="4">
        <v>-15961351</v>
      </c>
      <c r="E4" s="10">
        <v>0.23</v>
      </c>
      <c r="F4" s="6">
        <f t="shared" si="0"/>
        <v>-18587902.430379748</v>
      </c>
      <c r="G4" s="7">
        <v>16277270</v>
      </c>
      <c r="H4" s="10">
        <f t="shared" si="1"/>
        <v>-0.87569159892924275</v>
      </c>
      <c r="I4" s="1"/>
    </row>
    <row r="5" spans="1:9" x14ac:dyDescent="0.3">
      <c r="A5">
        <v>105</v>
      </c>
      <c r="B5" t="s">
        <v>4</v>
      </c>
      <c r="C5" s="9">
        <v>0.20749999999999999</v>
      </c>
      <c r="D5" s="4">
        <v>-237627937</v>
      </c>
      <c r="E5" s="10">
        <v>0.23</v>
      </c>
      <c r="F5" s="6">
        <f t="shared" si="0"/>
        <v>-263394821.73493975</v>
      </c>
      <c r="G5" s="7">
        <v>-343361513</v>
      </c>
      <c r="H5" s="10">
        <f t="shared" si="1"/>
        <v>1.3036000887881256</v>
      </c>
      <c r="I5" s="1"/>
    </row>
    <row r="6" spans="1:9" x14ac:dyDescent="0.3">
      <c r="A6">
        <v>106</v>
      </c>
      <c r="B6" t="s">
        <v>5</v>
      </c>
      <c r="C6" s="9">
        <v>0.185</v>
      </c>
      <c r="D6" s="4">
        <v>-5490459</v>
      </c>
      <c r="E6" s="10">
        <v>0.23</v>
      </c>
      <c r="F6" s="6">
        <f t="shared" si="0"/>
        <v>-6825976.0540540544</v>
      </c>
      <c r="G6" s="7">
        <v>-896035</v>
      </c>
      <c r="H6" s="10">
        <f t="shared" si="1"/>
        <v>0.13126840658455441</v>
      </c>
      <c r="I6" s="1"/>
    </row>
    <row r="7" spans="1:9" x14ac:dyDescent="0.3">
      <c r="A7">
        <v>203</v>
      </c>
      <c r="B7" t="s">
        <v>6</v>
      </c>
      <c r="C7" s="9">
        <v>0.21249999999999999</v>
      </c>
      <c r="D7" s="4">
        <v>-74126290</v>
      </c>
      <c r="E7" s="10">
        <v>0.23</v>
      </c>
      <c r="F7" s="6">
        <f t="shared" si="0"/>
        <v>-80230808</v>
      </c>
      <c r="G7" s="7">
        <v>-75922381</v>
      </c>
      <c r="H7" s="10">
        <f t="shared" si="1"/>
        <v>0.94629959354267001</v>
      </c>
      <c r="I7" s="1"/>
    </row>
    <row r="8" spans="1:9" x14ac:dyDescent="0.3">
      <c r="A8">
        <v>205</v>
      </c>
      <c r="B8" t="s">
        <v>7</v>
      </c>
      <c r="C8" s="9">
        <v>0.21</v>
      </c>
      <c r="D8" s="4">
        <v>-100649565</v>
      </c>
      <c r="E8" s="10">
        <v>0.23</v>
      </c>
      <c r="F8" s="6">
        <f t="shared" si="0"/>
        <v>-110235237.85714287</v>
      </c>
      <c r="G8" s="7">
        <v>-43507556</v>
      </c>
      <c r="H8" s="10">
        <f t="shared" si="1"/>
        <v>0.39467920463312051</v>
      </c>
      <c r="I8" s="1"/>
    </row>
    <row r="9" spans="1:9" x14ac:dyDescent="0.3">
      <c r="A9">
        <v>206</v>
      </c>
      <c r="B9" t="s">
        <v>8</v>
      </c>
      <c r="C9" s="9">
        <v>0.20499999999999999</v>
      </c>
      <c r="D9" s="4">
        <v>-57493892</v>
      </c>
      <c r="E9" s="10">
        <v>0.23</v>
      </c>
      <c r="F9" s="6">
        <f t="shared" si="0"/>
        <v>-64505342.243902437</v>
      </c>
      <c r="G9" s="7">
        <v>-28046957</v>
      </c>
      <c r="H9" s="10">
        <f t="shared" si="1"/>
        <v>0.43480053007006908</v>
      </c>
      <c r="I9" s="1"/>
    </row>
    <row r="10" spans="1:9" x14ac:dyDescent="0.3">
      <c r="A10">
        <v>207</v>
      </c>
      <c r="B10" t="s">
        <v>9</v>
      </c>
      <c r="C10" s="9">
        <v>0.215</v>
      </c>
      <c r="D10" s="4">
        <v>-187377326</v>
      </c>
      <c r="E10" s="10">
        <v>0.23</v>
      </c>
      <c r="F10" s="6">
        <f t="shared" si="0"/>
        <v>-200450162.69767442</v>
      </c>
      <c r="G10" s="7">
        <v>-130267924</v>
      </c>
      <c r="H10" s="10">
        <f t="shared" si="1"/>
        <v>0.64987686837887182</v>
      </c>
      <c r="I10" s="1"/>
    </row>
    <row r="11" spans="1:9" x14ac:dyDescent="0.3">
      <c r="A11">
        <v>208</v>
      </c>
      <c r="B11" t="s">
        <v>10</v>
      </c>
      <c r="C11" s="9">
        <v>0.21</v>
      </c>
      <c r="D11" s="4">
        <v>-47531007</v>
      </c>
      <c r="E11" s="10">
        <v>0.23</v>
      </c>
      <c r="F11" s="6">
        <f t="shared" si="0"/>
        <v>-52057769.571428575</v>
      </c>
      <c r="G11" s="7">
        <v>-33580311</v>
      </c>
      <c r="H11" s="10">
        <f t="shared" si="1"/>
        <v>0.64505858158068763</v>
      </c>
      <c r="I11" s="1"/>
    </row>
    <row r="12" spans="1:9" x14ac:dyDescent="0.3">
      <c r="A12">
        <v>210</v>
      </c>
      <c r="B12" t="s">
        <v>11</v>
      </c>
      <c r="C12" s="9">
        <v>0.1875</v>
      </c>
      <c r="D12" s="4">
        <v>-30083831</v>
      </c>
      <c r="E12" s="10">
        <v>0.23</v>
      </c>
      <c r="F12" s="6">
        <f t="shared" si="0"/>
        <v>-36902832.693333335</v>
      </c>
      <c r="G12" s="7">
        <v>619420</v>
      </c>
      <c r="H12" s="10">
        <f t="shared" si="1"/>
        <v>-1.6785161322098209E-2</v>
      </c>
      <c r="I12" s="1"/>
    </row>
    <row r="13" spans="1:9" x14ac:dyDescent="0.3">
      <c r="A13">
        <v>211</v>
      </c>
      <c r="B13" t="s">
        <v>12</v>
      </c>
      <c r="C13" s="9">
        <v>0.215</v>
      </c>
      <c r="D13" s="4">
        <v>-76979653</v>
      </c>
      <c r="E13" s="10">
        <v>0.23</v>
      </c>
      <c r="F13" s="6">
        <f t="shared" si="0"/>
        <v>-82350326.465116292</v>
      </c>
      <c r="G13" s="7">
        <v>-29834735</v>
      </c>
      <c r="H13" s="10">
        <f t="shared" si="1"/>
        <v>0.3622904277451533</v>
      </c>
      <c r="I13" s="1"/>
    </row>
    <row r="14" spans="1:9" x14ac:dyDescent="0.3">
      <c r="A14">
        <v>306</v>
      </c>
      <c r="B14" t="s">
        <v>13</v>
      </c>
      <c r="C14" s="9">
        <v>0.21</v>
      </c>
      <c r="D14" s="4">
        <v>-25796509</v>
      </c>
      <c r="E14" s="10">
        <v>0.23</v>
      </c>
      <c r="F14" s="6">
        <f t="shared" si="0"/>
        <v>-28253319.380952381</v>
      </c>
      <c r="G14" s="7">
        <v>-14083965</v>
      </c>
      <c r="H14" s="10">
        <f t="shared" si="1"/>
        <v>0.49848886108210799</v>
      </c>
      <c r="I14" s="1"/>
    </row>
    <row r="15" spans="1:9" x14ac:dyDescent="0.3">
      <c r="A15">
        <v>307</v>
      </c>
      <c r="B15" t="s">
        <v>14</v>
      </c>
      <c r="C15" s="9">
        <v>0.21249999999999999</v>
      </c>
      <c r="D15" s="4">
        <v>-52196825</v>
      </c>
      <c r="E15" s="10">
        <v>0.23</v>
      </c>
      <c r="F15" s="6">
        <f t="shared" si="0"/>
        <v>-56495387.058823533</v>
      </c>
      <c r="G15" s="7">
        <v>-11376253</v>
      </c>
      <c r="H15" s="10">
        <f t="shared" si="1"/>
        <v>0.20136605114599776</v>
      </c>
      <c r="I15" s="1"/>
    </row>
    <row r="16" spans="1:9" x14ac:dyDescent="0.3">
      <c r="A16">
        <v>402</v>
      </c>
      <c r="B16" t="s">
        <v>15</v>
      </c>
      <c r="C16" s="9">
        <v>0.22</v>
      </c>
      <c r="D16" s="4">
        <v>-90182608</v>
      </c>
      <c r="E16" s="10">
        <v>0.23</v>
      </c>
      <c r="F16" s="6">
        <f t="shared" si="0"/>
        <v>-94281817.454545453</v>
      </c>
      <c r="G16" s="7">
        <v>-33572212</v>
      </c>
      <c r="H16" s="10">
        <f t="shared" si="1"/>
        <v>0.35608363209783922</v>
      </c>
      <c r="I16" s="1"/>
    </row>
    <row r="17" spans="1:9" x14ac:dyDescent="0.3">
      <c r="A17">
        <v>403</v>
      </c>
      <c r="B17" t="s">
        <v>16</v>
      </c>
      <c r="C17" s="9">
        <v>0.21</v>
      </c>
      <c r="D17" s="4">
        <v>-54040905</v>
      </c>
      <c r="E17" s="10">
        <v>0.23</v>
      </c>
      <c r="F17" s="6">
        <f t="shared" si="0"/>
        <v>-59187657.857142858</v>
      </c>
      <c r="G17" s="7">
        <v>-2136285</v>
      </c>
      <c r="H17" s="10">
        <f t="shared" si="1"/>
        <v>3.6093420103836558E-2</v>
      </c>
      <c r="I17" s="1"/>
    </row>
    <row r="18" spans="1:9" x14ac:dyDescent="0.3">
      <c r="A18">
        <v>501</v>
      </c>
      <c r="B18" t="s">
        <v>17</v>
      </c>
      <c r="C18" s="9">
        <v>0.20749999999999999</v>
      </c>
      <c r="D18" s="4">
        <v>-19568329</v>
      </c>
      <c r="E18" s="10">
        <v>0.23</v>
      </c>
      <c r="F18" s="6">
        <f t="shared" si="0"/>
        <v>-21690196</v>
      </c>
      <c r="G18" s="7">
        <v>-2135774</v>
      </c>
      <c r="H18" s="10">
        <f t="shared" si="1"/>
        <v>9.8467252209246986E-2</v>
      </c>
      <c r="I18" s="1"/>
    </row>
    <row r="19" spans="1:9" x14ac:dyDescent="0.3">
      <c r="A19">
        <v>502</v>
      </c>
      <c r="B19" t="s">
        <v>18</v>
      </c>
      <c r="C19" s="9">
        <v>0.20949999999999999</v>
      </c>
      <c r="D19" s="4">
        <v>-18368612</v>
      </c>
      <c r="E19" s="10">
        <v>0.23</v>
      </c>
      <c r="F19" s="6">
        <f t="shared" si="0"/>
        <v>-20166017.947494037</v>
      </c>
      <c r="G19" s="7">
        <v>-13485540</v>
      </c>
      <c r="H19" s="10">
        <f t="shared" si="1"/>
        <v>0.66872597431541025</v>
      </c>
      <c r="I19" s="1"/>
    </row>
    <row r="20" spans="1:9" x14ac:dyDescent="0.3">
      <c r="A20">
        <v>503</v>
      </c>
      <c r="B20" t="s">
        <v>19</v>
      </c>
      <c r="C20" s="9">
        <v>0.21</v>
      </c>
      <c r="D20" s="4">
        <v>-4978447</v>
      </c>
      <c r="E20" s="10">
        <v>0.23</v>
      </c>
      <c r="F20" s="6">
        <f t="shared" si="0"/>
        <v>-5452584.8095238097</v>
      </c>
      <c r="G20" s="7">
        <v>-300619</v>
      </c>
      <c r="H20" s="10">
        <f t="shared" si="1"/>
        <v>5.5133301085921842E-2</v>
      </c>
      <c r="I20" s="1"/>
    </row>
    <row r="21" spans="1:9" x14ac:dyDescent="0.3">
      <c r="A21">
        <v>504</v>
      </c>
      <c r="B21" t="s">
        <v>20</v>
      </c>
      <c r="C21" s="9">
        <v>0.21</v>
      </c>
      <c r="D21" s="4">
        <v>-3872834</v>
      </c>
      <c r="E21" s="10">
        <v>0.23</v>
      </c>
      <c r="F21" s="6">
        <f t="shared" si="0"/>
        <v>-4241675.333333334</v>
      </c>
      <c r="G21" s="7">
        <v>3467398</v>
      </c>
      <c r="H21" s="10">
        <f t="shared" si="1"/>
        <v>-0.81745954782332064</v>
      </c>
      <c r="I21" s="1"/>
    </row>
    <row r="22" spans="1:9" x14ac:dyDescent="0.3">
      <c r="A22">
        <v>505</v>
      </c>
      <c r="B22" t="s">
        <v>21</v>
      </c>
      <c r="C22" s="9">
        <v>0.16</v>
      </c>
      <c r="D22" s="4">
        <v>-1477848</v>
      </c>
      <c r="E22" s="10">
        <v>0.23</v>
      </c>
      <c r="F22" s="6">
        <f t="shared" si="0"/>
        <v>-2124406.5</v>
      </c>
      <c r="G22" s="7">
        <v>2099380</v>
      </c>
      <c r="H22" s="10">
        <f t="shared" si="1"/>
        <v>-0.9882195333143633</v>
      </c>
      <c r="I22" s="1"/>
    </row>
    <row r="23" spans="1:9" x14ac:dyDescent="0.3">
      <c r="A23">
        <v>601</v>
      </c>
      <c r="B23" t="s">
        <v>22</v>
      </c>
      <c r="C23" s="9">
        <v>0.20749999999999999</v>
      </c>
      <c r="D23" s="4">
        <v>-27451833</v>
      </c>
      <c r="E23" s="10">
        <v>0.23</v>
      </c>
      <c r="F23" s="6">
        <f t="shared" si="0"/>
        <v>-30428537.783132531</v>
      </c>
      <c r="G23" s="7">
        <v>-15330852</v>
      </c>
      <c r="H23" s="10">
        <f t="shared" si="1"/>
        <v>0.50383137399715472</v>
      </c>
      <c r="I23" s="1"/>
    </row>
    <row r="24" spans="1:9" x14ac:dyDescent="0.3">
      <c r="A24">
        <v>602</v>
      </c>
      <c r="B24" t="s">
        <v>23</v>
      </c>
      <c r="C24" s="9">
        <v>0.20899999999999999</v>
      </c>
      <c r="D24" s="4">
        <v>-71223475</v>
      </c>
      <c r="E24" s="10">
        <v>0.23</v>
      </c>
      <c r="F24" s="6">
        <f t="shared" si="0"/>
        <v>-78379900.717703357</v>
      </c>
      <c r="G24" s="7">
        <v>-38155818</v>
      </c>
      <c r="H24" s="10">
        <f t="shared" si="1"/>
        <v>0.48680615375392911</v>
      </c>
      <c r="I24" s="1"/>
    </row>
    <row r="25" spans="1:9" x14ac:dyDescent="0.3">
      <c r="A25">
        <v>603</v>
      </c>
      <c r="B25" t="s">
        <v>24</v>
      </c>
      <c r="C25" s="9">
        <v>0.16</v>
      </c>
      <c r="D25" s="4">
        <v>-2740919</v>
      </c>
      <c r="E25" s="10">
        <v>0.23</v>
      </c>
      <c r="F25" s="6">
        <f t="shared" si="0"/>
        <v>-3940071.0625</v>
      </c>
      <c r="G25" s="7">
        <v>-3055512</v>
      </c>
      <c r="H25" s="10">
        <f t="shared" si="1"/>
        <v>0.775496672910579</v>
      </c>
      <c r="I25" s="1"/>
    </row>
    <row r="26" spans="1:9" x14ac:dyDescent="0.3">
      <c r="A26">
        <v>604</v>
      </c>
      <c r="B26" t="s">
        <v>25</v>
      </c>
      <c r="C26" s="9">
        <v>0.18</v>
      </c>
      <c r="D26" s="4">
        <v>-3017740</v>
      </c>
      <c r="E26" s="10">
        <v>0.23</v>
      </c>
      <c r="F26" s="6">
        <f t="shared" si="0"/>
        <v>-3856001.111111111</v>
      </c>
      <c r="G26" s="7">
        <v>125240</v>
      </c>
      <c r="H26" s="10">
        <f t="shared" si="1"/>
        <v>-3.2479243753099428E-2</v>
      </c>
      <c r="I26" s="1"/>
    </row>
    <row r="27" spans="1:9" x14ac:dyDescent="0.3">
      <c r="A27">
        <v>605</v>
      </c>
      <c r="B27" t="s">
        <v>26</v>
      </c>
      <c r="C27" s="9">
        <v>0.21</v>
      </c>
      <c r="D27" s="4">
        <v>-11080408</v>
      </c>
      <c r="E27" s="10">
        <v>0.23</v>
      </c>
      <c r="F27" s="6">
        <f t="shared" si="0"/>
        <v>-12135684.952380953</v>
      </c>
      <c r="G27" s="7">
        <v>-3225166</v>
      </c>
      <c r="H27" s="10">
        <f t="shared" si="1"/>
        <v>0.26575887662337844</v>
      </c>
      <c r="I27" s="1"/>
    </row>
    <row r="28" spans="1:9" x14ac:dyDescent="0.3">
      <c r="A28">
        <v>606</v>
      </c>
      <c r="B28" t="s">
        <v>27</v>
      </c>
      <c r="C28" s="9">
        <v>0.215</v>
      </c>
      <c r="D28" s="4">
        <v>-48824266</v>
      </c>
      <c r="E28" s="10">
        <v>0.23</v>
      </c>
      <c r="F28" s="6">
        <f t="shared" si="0"/>
        <v>-52230610.139534883</v>
      </c>
      <c r="G28" s="7">
        <v>-41922655</v>
      </c>
      <c r="H28" s="10">
        <f t="shared" si="1"/>
        <v>0.80264532403513911</v>
      </c>
      <c r="I28" s="1"/>
    </row>
    <row r="29" spans="1:9" x14ac:dyDescent="0.3">
      <c r="A29">
        <v>607</v>
      </c>
      <c r="B29" t="s">
        <v>28</v>
      </c>
      <c r="C29" s="9">
        <v>0.19</v>
      </c>
      <c r="D29" s="4">
        <v>-11641728</v>
      </c>
      <c r="E29" s="10">
        <v>0.23</v>
      </c>
      <c r="F29" s="6">
        <f t="shared" si="0"/>
        <v>-14092618.105263159</v>
      </c>
      <c r="G29" s="7">
        <v>3016429</v>
      </c>
      <c r="H29" s="10">
        <f t="shared" si="1"/>
        <v>-0.2140431946334696</v>
      </c>
      <c r="I29" s="1"/>
    </row>
    <row r="30" spans="1:9" x14ac:dyDescent="0.3">
      <c r="A30">
        <v>701</v>
      </c>
      <c r="B30" t="s">
        <v>29</v>
      </c>
      <c r="C30" s="9">
        <v>0.19</v>
      </c>
      <c r="D30" s="4">
        <v>-950686317</v>
      </c>
      <c r="E30" s="10">
        <v>0.23</v>
      </c>
      <c r="F30" s="6">
        <f t="shared" si="0"/>
        <v>-1150830804.7894738</v>
      </c>
      <c r="G30" s="7">
        <v>-41979615</v>
      </c>
      <c r="H30" s="10">
        <f t="shared" si="1"/>
        <v>3.6477660161069035E-2</v>
      </c>
      <c r="I30" s="1"/>
    </row>
    <row r="32" spans="1:9" x14ac:dyDescent="0.3">
      <c r="G32" s="7"/>
    </row>
    <row r="33" spans="7:7" x14ac:dyDescent="0.3">
      <c r="G33" s="8"/>
    </row>
    <row r="34" spans="7:7" x14ac:dyDescent="0.3">
      <c r="G34" s="8"/>
    </row>
    <row r="35" spans="7:7" x14ac:dyDescent="0.3">
      <c r="G35" s="8"/>
    </row>
    <row r="36" spans="7:7" x14ac:dyDescent="0.3">
      <c r="G36" s="8"/>
    </row>
    <row r="37" spans="7:7" x14ac:dyDescent="0.3">
      <c r="G37" s="8"/>
    </row>
    <row r="38" spans="7:7" x14ac:dyDescent="0.3">
      <c r="G38" s="8"/>
    </row>
    <row r="39" spans="7:7" x14ac:dyDescent="0.3">
      <c r="G39" s="8"/>
    </row>
    <row r="40" spans="7:7" x14ac:dyDescent="0.3">
      <c r="G40" s="8"/>
    </row>
    <row r="41" spans="7:7" x14ac:dyDescent="0.3">
      <c r="G41" s="8"/>
    </row>
    <row r="42" spans="7:7" x14ac:dyDescent="0.3">
      <c r="G42" s="8"/>
    </row>
    <row r="43" spans="7:7" x14ac:dyDescent="0.3">
      <c r="G43" s="8"/>
    </row>
    <row r="44" spans="7:7" x14ac:dyDescent="0.3">
      <c r="G44" s="8"/>
    </row>
    <row r="45" spans="7:7" x14ac:dyDescent="0.3">
      <c r="G45" s="8"/>
    </row>
    <row r="46" spans="7:7" x14ac:dyDescent="0.3">
      <c r="G46" s="8"/>
    </row>
    <row r="47" spans="7:7" x14ac:dyDescent="0.3">
      <c r="G47" s="8"/>
    </row>
    <row r="48" spans="7:7" x14ac:dyDescent="0.3">
      <c r="G48" s="8"/>
    </row>
    <row r="49" spans="7:7" x14ac:dyDescent="0.3">
      <c r="G49" s="8"/>
    </row>
  </sheetData>
  <autoFilter ref="A1:H1" xr:uid="{C32B2EF1-DD5D-4416-AC67-F9E6ED792E42}">
    <sortState xmlns:xlrd2="http://schemas.microsoft.com/office/spreadsheetml/2017/richdata2" ref="A2:H30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workbookViewId="0">
      <selection activeCell="B1" sqref="B1"/>
    </sheetView>
  </sheetViews>
  <sheetFormatPr defaultRowHeight="14.4" x14ac:dyDescent="0.3"/>
  <cols>
    <col min="1" max="1" width="7.88671875" bestFit="1" customWidth="1"/>
    <col min="2" max="2" width="21.6640625" bestFit="1" customWidth="1"/>
    <col min="3" max="3" width="15.33203125" bestFit="1" customWidth="1"/>
    <col min="4" max="4" width="16.5546875" bestFit="1" customWidth="1"/>
    <col min="5" max="5" width="26.33203125" bestFit="1" customWidth="1"/>
    <col min="6" max="6" width="16.88671875" bestFit="1" customWidth="1"/>
    <col min="7" max="7" width="16.5546875" bestFit="1" customWidth="1"/>
    <col min="8" max="8" width="15.109375" bestFit="1" customWidth="1"/>
    <col min="10" max="10" width="21.6640625" customWidth="1"/>
    <col min="11" max="11" width="11.5546875" customWidth="1"/>
  </cols>
  <sheetData>
    <row r="1" spans="1:10" x14ac:dyDescent="0.3">
      <c r="A1" t="s">
        <v>0</v>
      </c>
      <c r="B1" t="s">
        <v>33</v>
      </c>
      <c r="C1" t="s">
        <v>30</v>
      </c>
      <c r="D1" t="s">
        <v>32</v>
      </c>
      <c r="E1" t="s">
        <v>31</v>
      </c>
      <c r="F1" t="s">
        <v>36</v>
      </c>
      <c r="G1" t="s">
        <v>34</v>
      </c>
      <c r="H1" t="s">
        <v>35</v>
      </c>
    </row>
    <row r="2" spans="1:10" x14ac:dyDescent="0.3">
      <c r="A2">
        <v>203</v>
      </c>
      <c r="B2" t="s">
        <v>6</v>
      </c>
      <c r="C2" s="2">
        <v>0.21249999999999999</v>
      </c>
      <c r="D2" s="4">
        <v>-69499758</v>
      </c>
      <c r="E2" s="1">
        <v>0.23</v>
      </c>
      <c r="F2" s="5">
        <f t="shared" ref="F2:F30" si="0">+D2/C2*E2</f>
        <v>-75223267.482352942</v>
      </c>
      <c r="G2" s="6">
        <v>-89888649</v>
      </c>
      <c r="H2" s="1">
        <f t="shared" ref="H2:H30" si="1">+G2/F2</f>
        <v>1.1949580496631245</v>
      </c>
      <c r="J2" s="3"/>
    </row>
    <row r="3" spans="1:10" x14ac:dyDescent="0.3">
      <c r="A3">
        <v>105</v>
      </c>
      <c r="B3" t="s">
        <v>4</v>
      </c>
      <c r="C3" s="2">
        <v>0.20749999999999999</v>
      </c>
      <c r="D3" s="4">
        <v>-224024536</v>
      </c>
      <c r="E3" s="1">
        <v>0.23</v>
      </c>
      <c r="F3" s="5">
        <f t="shared" si="0"/>
        <v>-248316353.15662652</v>
      </c>
      <c r="G3" s="6">
        <v>-282735478</v>
      </c>
      <c r="H3" s="1">
        <f t="shared" si="1"/>
        <v>1.138609980397318</v>
      </c>
      <c r="J3" s="3"/>
    </row>
    <row r="4" spans="1:10" x14ac:dyDescent="0.3">
      <c r="A4">
        <v>606</v>
      </c>
      <c r="B4" t="s">
        <v>27</v>
      </c>
      <c r="C4" s="2">
        <v>0.215</v>
      </c>
      <c r="D4" s="4">
        <v>-46404873</v>
      </c>
      <c r="E4" s="1">
        <v>0.23</v>
      </c>
      <c r="F4" s="5">
        <f t="shared" si="0"/>
        <v>-49642422.279069766</v>
      </c>
      <c r="G4" s="6">
        <v>-49161438</v>
      </c>
      <c r="H4" s="1">
        <f t="shared" si="1"/>
        <v>0.99031102317356989</v>
      </c>
      <c r="J4" s="3"/>
    </row>
    <row r="5" spans="1:10" x14ac:dyDescent="0.3">
      <c r="A5">
        <v>601</v>
      </c>
      <c r="B5" t="s">
        <v>22</v>
      </c>
      <c r="C5" s="2">
        <v>0.20749999999999999</v>
      </c>
      <c r="D5" s="4">
        <v>-23715132</v>
      </c>
      <c r="E5" s="1">
        <v>0.23</v>
      </c>
      <c r="F5" s="5">
        <f t="shared" si="0"/>
        <v>-26286652.3373494</v>
      </c>
      <c r="G5" s="6">
        <v>-22541732</v>
      </c>
      <c r="H5" s="1">
        <f t="shared" si="1"/>
        <v>0.85753528865946815</v>
      </c>
      <c r="J5" s="3"/>
    </row>
    <row r="6" spans="1:10" x14ac:dyDescent="0.3">
      <c r="A6">
        <v>502</v>
      </c>
      <c r="B6" t="s">
        <v>18</v>
      </c>
      <c r="C6" s="2">
        <v>0.20949999999999999</v>
      </c>
      <c r="D6" s="4">
        <v>-15924853</v>
      </c>
      <c r="E6" s="1">
        <v>0.23</v>
      </c>
      <c r="F6" s="5">
        <f t="shared" si="0"/>
        <v>-17483132.17183771</v>
      </c>
      <c r="G6" s="6">
        <v>-13163819</v>
      </c>
      <c r="H6" s="1">
        <f t="shared" si="1"/>
        <v>0.75294397311739292</v>
      </c>
      <c r="J6" s="3"/>
    </row>
    <row r="7" spans="1:10" x14ac:dyDescent="0.3">
      <c r="A7">
        <v>207</v>
      </c>
      <c r="B7" t="s">
        <v>9</v>
      </c>
      <c r="C7" s="2">
        <v>0.215</v>
      </c>
      <c r="D7" s="4">
        <v>-178969857</v>
      </c>
      <c r="E7" s="1">
        <v>0.23</v>
      </c>
      <c r="F7" s="5">
        <f t="shared" si="0"/>
        <v>-191456126.09302327</v>
      </c>
      <c r="G7" s="6">
        <v>-119169662</v>
      </c>
      <c r="H7" s="1">
        <f t="shared" si="1"/>
        <v>0.62243848986111172</v>
      </c>
      <c r="J7" s="3"/>
    </row>
    <row r="8" spans="1:10" x14ac:dyDescent="0.3">
      <c r="A8">
        <v>208</v>
      </c>
      <c r="B8" t="s">
        <v>10</v>
      </c>
      <c r="C8" s="2">
        <v>0.21</v>
      </c>
      <c r="D8" s="4">
        <v>-48258004</v>
      </c>
      <c r="E8" s="1">
        <v>0.23</v>
      </c>
      <c r="F8" s="5">
        <f t="shared" si="0"/>
        <v>-52854004.380952381</v>
      </c>
      <c r="G8" s="6">
        <v>-26741159</v>
      </c>
      <c r="H8" s="1">
        <f t="shared" si="1"/>
        <v>0.50594386013327353</v>
      </c>
      <c r="J8" s="3"/>
    </row>
    <row r="9" spans="1:10" x14ac:dyDescent="0.3">
      <c r="A9">
        <v>206</v>
      </c>
      <c r="B9" t="s">
        <v>8</v>
      </c>
      <c r="C9" s="2">
        <v>0.20499999999999999</v>
      </c>
      <c r="D9" s="4">
        <v>-53192073</v>
      </c>
      <c r="E9" s="1">
        <v>0.23</v>
      </c>
      <c r="F9" s="5">
        <f t="shared" si="0"/>
        <v>-59678911.170731716</v>
      </c>
      <c r="G9" s="6">
        <v>-30037218</v>
      </c>
      <c r="H9" s="1">
        <f t="shared" si="1"/>
        <v>0.5033137738399478</v>
      </c>
      <c r="J9" s="3"/>
    </row>
    <row r="10" spans="1:10" x14ac:dyDescent="0.3">
      <c r="A10">
        <v>306</v>
      </c>
      <c r="B10" t="s">
        <v>13</v>
      </c>
      <c r="C10" s="2">
        <v>0.21</v>
      </c>
      <c r="D10" s="4">
        <v>-26634074</v>
      </c>
      <c r="E10" s="1">
        <v>0.23</v>
      </c>
      <c r="F10" s="5">
        <f t="shared" si="0"/>
        <v>-29170652.476190481</v>
      </c>
      <c r="G10" s="6">
        <v>-14283224</v>
      </c>
      <c r="H10" s="1">
        <f t="shared" si="1"/>
        <v>0.48964362424385877</v>
      </c>
      <c r="J10" s="3"/>
    </row>
    <row r="11" spans="1:10" x14ac:dyDescent="0.3">
      <c r="A11">
        <v>602</v>
      </c>
      <c r="B11" t="s">
        <v>23</v>
      </c>
      <c r="C11" s="2">
        <v>0.20899999999999999</v>
      </c>
      <c r="D11" s="4">
        <v>-67966745</v>
      </c>
      <c r="E11" s="1">
        <v>0.23</v>
      </c>
      <c r="F11" s="5">
        <f t="shared" si="0"/>
        <v>-74795939.473684222</v>
      </c>
      <c r="G11" s="6">
        <v>-35849702</v>
      </c>
      <c r="H11" s="1">
        <f t="shared" si="1"/>
        <v>0.47930010976883519</v>
      </c>
      <c r="J11" s="3"/>
    </row>
    <row r="12" spans="1:10" x14ac:dyDescent="0.3">
      <c r="A12">
        <v>211</v>
      </c>
      <c r="B12" t="s">
        <v>12</v>
      </c>
      <c r="C12" s="2">
        <v>0.215</v>
      </c>
      <c r="D12" s="4">
        <v>-74084239</v>
      </c>
      <c r="E12" s="1">
        <v>0.23</v>
      </c>
      <c r="F12" s="5">
        <f t="shared" si="0"/>
        <v>-79252906.837209314</v>
      </c>
      <c r="G12" s="6">
        <v>-36085007</v>
      </c>
      <c r="H12" s="1">
        <f t="shared" si="1"/>
        <v>0.45531461797509809</v>
      </c>
      <c r="J12" s="3"/>
    </row>
    <row r="13" spans="1:10" x14ac:dyDescent="0.3">
      <c r="A13">
        <v>307</v>
      </c>
      <c r="B13" t="s">
        <v>14</v>
      </c>
      <c r="C13" s="2">
        <v>0.21249999999999999</v>
      </c>
      <c r="D13" s="4">
        <v>-47341857</v>
      </c>
      <c r="E13" s="1">
        <v>0.23</v>
      </c>
      <c r="F13" s="5">
        <f t="shared" si="0"/>
        <v>-51240598.164705887</v>
      </c>
      <c r="G13" s="6">
        <v>-22267095</v>
      </c>
      <c r="H13" s="1">
        <f t="shared" si="1"/>
        <v>0.43455962259506559</v>
      </c>
      <c r="J13" s="3"/>
    </row>
    <row r="14" spans="1:10" x14ac:dyDescent="0.3">
      <c r="A14">
        <v>605</v>
      </c>
      <c r="B14" t="s">
        <v>26</v>
      </c>
      <c r="C14" s="2">
        <v>0.21</v>
      </c>
      <c r="D14" s="4">
        <v>-10412035</v>
      </c>
      <c r="E14" s="1">
        <v>0.23</v>
      </c>
      <c r="F14" s="5">
        <f t="shared" si="0"/>
        <v>-11403657.380952382</v>
      </c>
      <c r="G14" s="6">
        <v>-4011817</v>
      </c>
      <c r="H14" s="1">
        <f t="shared" si="1"/>
        <v>0.35180090614621318</v>
      </c>
      <c r="J14" s="3"/>
    </row>
    <row r="15" spans="1:10" x14ac:dyDescent="0.3">
      <c r="A15">
        <v>402</v>
      </c>
      <c r="B15" t="s">
        <v>15</v>
      </c>
      <c r="C15" s="2">
        <v>0.22</v>
      </c>
      <c r="D15" s="4">
        <v>-84386064</v>
      </c>
      <c r="E15" s="1">
        <v>0.23</v>
      </c>
      <c r="F15" s="5">
        <f t="shared" si="0"/>
        <v>-88221794.181818187</v>
      </c>
      <c r="G15" s="6">
        <v>-28680828</v>
      </c>
      <c r="H15" s="1">
        <f t="shared" si="1"/>
        <v>0.32509912392952545</v>
      </c>
      <c r="J15" s="3"/>
    </row>
    <row r="16" spans="1:10" x14ac:dyDescent="0.3">
      <c r="A16">
        <v>603</v>
      </c>
      <c r="B16" t="s">
        <v>24</v>
      </c>
      <c r="C16" s="2">
        <v>0.16</v>
      </c>
      <c r="D16" s="4">
        <v>-2929626</v>
      </c>
      <c r="E16" s="1">
        <v>0.23</v>
      </c>
      <c r="F16" s="5">
        <f t="shared" si="0"/>
        <v>-4211337.375</v>
      </c>
      <c r="G16" s="6">
        <v>-1332729</v>
      </c>
      <c r="H16" s="1">
        <f t="shared" si="1"/>
        <v>0.31646217847839847</v>
      </c>
      <c r="J16" s="3"/>
    </row>
    <row r="17" spans="1:10" x14ac:dyDescent="0.3">
      <c r="A17">
        <v>205</v>
      </c>
      <c r="B17" t="s">
        <v>7</v>
      </c>
      <c r="C17" s="2">
        <v>0.21</v>
      </c>
      <c r="D17" s="4">
        <v>-94008570</v>
      </c>
      <c r="E17" s="1">
        <v>0.23</v>
      </c>
      <c r="F17" s="5">
        <f t="shared" si="0"/>
        <v>-102961767.14285715</v>
      </c>
      <c r="G17" s="6">
        <v>-30172934</v>
      </c>
      <c r="H17" s="1">
        <f t="shared" si="1"/>
        <v>0.29304988479981825</v>
      </c>
      <c r="J17" s="3"/>
    </row>
    <row r="18" spans="1:10" x14ac:dyDescent="0.3">
      <c r="A18">
        <v>403</v>
      </c>
      <c r="B18" t="s">
        <v>16</v>
      </c>
      <c r="C18" s="2">
        <v>0.21</v>
      </c>
      <c r="D18" s="4">
        <v>-48900239</v>
      </c>
      <c r="E18" s="1">
        <v>0.23</v>
      </c>
      <c r="F18" s="5">
        <f t="shared" si="0"/>
        <v>-53557404.619047619</v>
      </c>
      <c r="G18" s="6">
        <v>-12264597</v>
      </c>
      <c r="H18" s="1">
        <f t="shared" si="1"/>
        <v>0.22899909148394604</v>
      </c>
      <c r="J18" s="3"/>
    </row>
    <row r="19" spans="1:10" x14ac:dyDescent="0.3">
      <c r="A19">
        <v>501</v>
      </c>
      <c r="B19" t="s">
        <v>17</v>
      </c>
      <c r="C19" s="2">
        <v>0.20749999999999999</v>
      </c>
      <c r="D19" s="4">
        <v>-19356349</v>
      </c>
      <c r="E19" s="1">
        <v>0.23</v>
      </c>
      <c r="F19" s="5">
        <f t="shared" si="0"/>
        <v>-21455230.216867469</v>
      </c>
      <c r="G19" s="6">
        <v>-3292801</v>
      </c>
      <c r="H19" s="1">
        <f t="shared" si="1"/>
        <v>0.15347311432768021</v>
      </c>
      <c r="J19" s="3"/>
    </row>
    <row r="20" spans="1:10" x14ac:dyDescent="0.3">
      <c r="A20">
        <v>210</v>
      </c>
      <c r="B20" t="s">
        <v>11</v>
      </c>
      <c r="C20" s="2">
        <v>0.1875</v>
      </c>
      <c r="D20" s="4">
        <v>-26604788</v>
      </c>
      <c r="E20" s="1">
        <v>0.23</v>
      </c>
      <c r="F20" s="5">
        <f t="shared" si="0"/>
        <v>-32635206.613333333</v>
      </c>
      <c r="G20" s="6">
        <v>-3839087</v>
      </c>
      <c r="H20" s="1">
        <f t="shared" si="1"/>
        <v>0.11763636264007948</v>
      </c>
      <c r="J20" s="3"/>
    </row>
    <row r="21" spans="1:10" x14ac:dyDescent="0.3">
      <c r="A21">
        <v>106</v>
      </c>
      <c r="B21" t="s">
        <v>5</v>
      </c>
      <c r="C21" s="2">
        <v>0.185</v>
      </c>
      <c r="D21" s="4">
        <v>-4617935</v>
      </c>
      <c r="E21" s="1">
        <v>0.23</v>
      </c>
      <c r="F21" s="5">
        <f t="shared" si="0"/>
        <v>-5741216.4864864871</v>
      </c>
      <c r="G21" s="6">
        <v>-456180</v>
      </c>
      <c r="H21" s="1">
        <f t="shared" si="1"/>
        <v>7.9457028153135073E-2</v>
      </c>
      <c r="J21" s="3"/>
    </row>
    <row r="22" spans="1:10" x14ac:dyDescent="0.3">
      <c r="A22">
        <v>701</v>
      </c>
      <c r="B22" t="s">
        <v>29</v>
      </c>
      <c r="C22" s="2">
        <v>0.19</v>
      </c>
      <c r="D22" s="4">
        <v>-900772199</v>
      </c>
      <c r="E22" s="1">
        <v>0.23</v>
      </c>
      <c r="F22" s="5">
        <f t="shared" si="0"/>
        <v>-1090408451.4210527</v>
      </c>
      <c r="G22" s="6">
        <v>-40451846</v>
      </c>
      <c r="H22" s="1">
        <f t="shared" si="1"/>
        <v>3.7097883776746186E-2</v>
      </c>
      <c r="J22" s="3"/>
    </row>
    <row r="23" spans="1:10" x14ac:dyDescent="0.3">
      <c r="A23">
        <v>503</v>
      </c>
      <c r="B23" t="s">
        <v>19</v>
      </c>
      <c r="C23" s="2">
        <v>0.21</v>
      </c>
      <c r="D23" s="4">
        <v>-4727716</v>
      </c>
      <c r="E23" s="1">
        <v>0.23</v>
      </c>
      <c r="F23" s="5">
        <f t="shared" si="0"/>
        <v>-5177974.6666666679</v>
      </c>
      <c r="G23" s="6">
        <v>199479</v>
      </c>
      <c r="H23" s="1">
        <f t="shared" si="1"/>
        <v>-3.8524522200572106E-2</v>
      </c>
      <c r="J23" s="3"/>
    </row>
    <row r="24" spans="1:10" x14ac:dyDescent="0.3">
      <c r="A24">
        <v>607</v>
      </c>
      <c r="B24" t="s">
        <v>28</v>
      </c>
      <c r="C24" s="2">
        <v>0.19</v>
      </c>
      <c r="D24" s="4">
        <v>-10472347</v>
      </c>
      <c r="E24" s="1">
        <v>0.23</v>
      </c>
      <c r="F24" s="5">
        <f t="shared" si="0"/>
        <v>-12677051.631578948</v>
      </c>
      <c r="G24" s="6">
        <v>516474</v>
      </c>
      <c r="H24" s="1">
        <f t="shared" si="1"/>
        <v>-4.074086112526721E-2</v>
      </c>
      <c r="J24" s="3"/>
    </row>
    <row r="25" spans="1:10" x14ac:dyDescent="0.3">
      <c r="A25">
        <v>604</v>
      </c>
      <c r="B25" t="s">
        <v>25</v>
      </c>
      <c r="C25" s="2">
        <v>0.18</v>
      </c>
      <c r="D25" s="4">
        <v>-2703927</v>
      </c>
      <c r="E25" s="1">
        <v>0.23</v>
      </c>
      <c r="F25" s="5">
        <f t="shared" si="0"/>
        <v>-3455017.833333334</v>
      </c>
      <c r="G25" s="6">
        <v>262764</v>
      </c>
      <c r="H25" s="1">
        <f t="shared" si="1"/>
        <v>-7.6052863595928361E-2</v>
      </c>
      <c r="J25" s="3"/>
    </row>
    <row r="26" spans="1:10" x14ac:dyDescent="0.3">
      <c r="A26">
        <v>103</v>
      </c>
      <c r="B26" t="s">
        <v>2</v>
      </c>
      <c r="C26" s="2">
        <v>0.20499999999999999</v>
      </c>
      <c r="D26" s="4">
        <v>-13911865</v>
      </c>
      <c r="E26" s="1">
        <v>0.23</v>
      </c>
      <c r="F26" s="5">
        <f t="shared" si="0"/>
        <v>-15608433.902439028</v>
      </c>
      <c r="G26" s="6">
        <v>4406199</v>
      </c>
      <c r="H26" s="1">
        <f t="shared" si="1"/>
        <v>-0.28229603479382209</v>
      </c>
      <c r="J26" s="3"/>
    </row>
    <row r="27" spans="1:10" x14ac:dyDescent="0.3">
      <c r="A27">
        <v>505</v>
      </c>
      <c r="B27" t="s">
        <v>21</v>
      </c>
      <c r="C27" s="2">
        <v>0.16</v>
      </c>
      <c r="D27" s="4">
        <v>-1924386</v>
      </c>
      <c r="E27" s="1">
        <v>0.23</v>
      </c>
      <c r="F27" s="5">
        <f t="shared" si="0"/>
        <v>-2766304.875</v>
      </c>
      <c r="G27" s="6">
        <v>1777616</v>
      </c>
      <c r="H27" s="1">
        <f t="shared" si="1"/>
        <v>-0.64259583824794442</v>
      </c>
      <c r="J27" s="3"/>
    </row>
    <row r="28" spans="1:10" x14ac:dyDescent="0.3">
      <c r="A28">
        <v>104</v>
      </c>
      <c r="B28" t="s">
        <v>3</v>
      </c>
      <c r="C28" s="2">
        <v>0.19750000000000001</v>
      </c>
      <c r="D28" s="4">
        <v>-14791211</v>
      </c>
      <c r="E28" s="1">
        <v>0.23</v>
      </c>
      <c r="F28" s="5">
        <f t="shared" si="0"/>
        <v>-17225207.74683544</v>
      </c>
      <c r="G28" s="6">
        <v>14073633</v>
      </c>
      <c r="H28" s="1">
        <f t="shared" si="1"/>
        <v>-0.81703705446371544</v>
      </c>
      <c r="J28" s="3"/>
    </row>
    <row r="29" spans="1:10" x14ac:dyDescent="0.3">
      <c r="A29">
        <v>504</v>
      </c>
      <c r="B29" t="s">
        <v>20</v>
      </c>
      <c r="C29" s="2">
        <v>0.21</v>
      </c>
      <c r="D29" s="4">
        <v>-3267957</v>
      </c>
      <c r="E29" s="1">
        <v>0.23</v>
      </c>
      <c r="F29" s="5">
        <f t="shared" si="0"/>
        <v>-3579191</v>
      </c>
      <c r="G29" s="6">
        <v>3204407</v>
      </c>
      <c r="H29" s="1">
        <f t="shared" si="1"/>
        <v>-0.89528806928716576</v>
      </c>
      <c r="J29" s="3"/>
    </row>
    <row r="30" spans="1:10" x14ac:dyDescent="0.3">
      <c r="A30">
        <v>101</v>
      </c>
      <c r="B30" t="s">
        <v>1</v>
      </c>
      <c r="C30" s="2">
        <v>0.16</v>
      </c>
      <c r="D30" s="4">
        <v>-2906398</v>
      </c>
      <c r="E30" s="1">
        <v>0.23</v>
      </c>
      <c r="F30" s="5">
        <f t="shared" si="0"/>
        <v>-4177947.125</v>
      </c>
      <c r="G30" s="6">
        <v>5814887</v>
      </c>
      <c r="H30" s="1">
        <f t="shared" si="1"/>
        <v>-1.3918048328579553</v>
      </c>
      <c r="J30" s="3"/>
    </row>
  </sheetData>
  <autoFilter ref="A1:H1" xr:uid="{00000000-0009-0000-0000-000000000000}">
    <sortState xmlns:xlrd2="http://schemas.microsoft.com/office/spreadsheetml/2017/richdata2" ref="A2:H30">
      <sortCondition descending="1" ref="H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4</vt:i4>
      </vt:variant>
    </vt:vector>
  </HeadingPairs>
  <TitlesOfParts>
    <vt:vector size="7" baseType="lpstr">
      <vt:lpstr>2023</vt:lpstr>
      <vt:lpstr>2022</vt:lpstr>
      <vt:lpstr>2021</vt:lpstr>
      <vt:lpstr>'2023'!web_query___2022_12_19T082408</vt:lpstr>
      <vt:lpstr>'2021'!web_query___2022_12_19T082408.169</vt:lpstr>
      <vt:lpstr>'2022'!web_query___2022_12_19T082408.169</vt:lpstr>
      <vt:lpstr>'2023'!web_query___2022_12_19T082408.169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Óli Jákup Jacobsen</dc:creator>
  <cp:lastModifiedBy>Eyðun R. Jensen</cp:lastModifiedBy>
  <dcterms:created xsi:type="dcterms:W3CDTF">2022-12-19T08:33:22Z</dcterms:created>
  <dcterms:modified xsi:type="dcterms:W3CDTF">2024-11-11T09:42:26Z</dcterms:modified>
</cp:coreProperties>
</file>